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1-2" sheetId="1" r:id="rId1"/>
    <sheet name="3" sheetId="2" r:id="rId2"/>
    <sheet name="4-5" sheetId="3" r:id="rId3"/>
    <sheet name="пояснительная записка" sheetId="4" r:id="rId4"/>
  </sheets>
  <definedNames>
    <definedName name="_xlnm._FilterDatabase" localSheetId="1" hidden="1">'3'!$A$3:$U$70</definedName>
    <definedName name="_xlnm.Print_Area" localSheetId="3">'пояснительная записка'!$A$1:$Q$29</definedName>
  </definedNames>
  <calcPr calcId="145621" refMode="R1C1"/>
</workbook>
</file>

<file path=xl/calcChain.xml><?xml version="1.0" encoding="utf-8"?>
<calcChain xmlns="http://schemas.openxmlformats.org/spreadsheetml/2006/main">
  <c r="G26" i="2" l="1"/>
  <c r="G27" i="2"/>
  <c r="G28" i="2"/>
  <c r="G29" i="2"/>
  <c r="G25" i="2"/>
  <c r="G61" i="2"/>
  <c r="G62" i="2"/>
  <c r="G66" i="2"/>
  <c r="G51" i="2"/>
  <c r="G52" i="2"/>
  <c r="G32" i="2"/>
  <c r="G33" i="2"/>
  <c r="G34" i="2"/>
  <c r="G35" i="2"/>
  <c r="G36" i="2"/>
  <c r="G31" i="2"/>
  <c r="G40" i="2"/>
  <c r="G41" i="2"/>
  <c r="G42" i="2"/>
  <c r="G43" i="2"/>
  <c r="G44" i="2"/>
  <c r="G45" i="2"/>
  <c r="G46" i="2"/>
  <c r="G47" i="2"/>
  <c r="G39" i="2"/>
  <c r="G57" i="2"/>
  <c r="G56" i="2"/>
  <c r="D6" i="3" l="1"/>
  <c r="M69" i="2" l="1"/>
  <c r="L49" i="2"/>
  <c r="L65" i="2"/>
  <c r="L60" i="2"/>
  <c r="L55" i="2"/>
  <c r="H10" i="2" l="1"/>
  <c r="F10" i="2" s="1"/>
  <c r="H11" i="2"/>
  <c r="F11" i="2" s="1"/>
  <c r="H12" i="2"/>
  <c r="F12" i="2" s="1"/>
  <c r="H13" i="2"/>
  <c r="F13" i="2" s="1"/>
  <c r="H14" i="2"/>
  <c r="F14" i="2" s="1"/>
  <c r="H15" i="2"/>
  <c r="F15" i="2" s="1"/>
  <c r="H16" i="2"/>
  <c r="F16" i="2" s="1"/>
  <c r="H17" i="2"/>
  <c r="F17" i="2" s="1"/>
  <c r="H18" i="2"/>
  <c r="F18" i="2" s="1"/>
  <c r="H19" i="2"/>
  <c r="F19" i="2" s="1"/>
  <c r="H20" i="2"/>
  <c r="F20" i="2" s="1"/>
  <c r="H21" i="2"/>
  <c r="F21" i="2" s="1"/>
  <c r="H22" i="2"/>
  <c r="F22" i="2" s="1"/>
  <c r="H43" i="2" l="1"/>
  <c r="H9" i="2"/>
  <c r="G9" i="2" s="1"/>
  <c r="G8" i="2"/>
  <c r="I8" i="2"/>
  <c r="J8" i="2"/>
  <c r="K8" i="2"/>
  <c r="L8" i="2"/>
  <c r="M8" i="2"/>
  <c r="N8" i="2"/>
  <c r="O8" i="2"/>
  <c r="P8" i="2"/>
  <c r="Q8" i="2"/>
  <c r="R8" i="2"/>
  <c r="S8" i="2"/>
  <c r="T8" i="2"/>
  <c r="U8" i="2"/>
  <c r="H8" i="2" l="1"/>
  <c r="H56" i="2" l="1"/>
  <c r="T23" i="2" l="1"/>
  <c r="L69" i="2"/>
  <c r="L48" i="2" s="1"/>
  <c r="H66" i="2"/>
  <c r="F66" i="2" s="1"/>
  <c r="H62" i="2"/>
  <c r="F62" i="2" s="1"/>
  <c r="H61" i="2"/>
  <c r="F61" i="2" s="1"/>
  <c r="H57" i="2"/>
  <c r="F57" i="2" s="1"/>
  <c r="F56" i="2"/>
  <c r="H47" i="2"/>
  <c r="H46" i="2"/>
  <c r="F46" i="2" s="1"/>
  <c r="H51" i="2"/>
  <c r="H52" i="2"/>
  <c r="F52" i="2" s="1"/>
  <c r="H50" i="2"/>
  <c r="F50" i="2" s="1"/>
  <c r="H40" i="2"/>
  <c r="F40" i="2" s="1"/>
  <c r="H41" i="2"/>
  <c r="F41" i="2" s="1"/>
  <c r="H42" i="2"/>
  <c r="F42" i="2" s="1"/>
  <c r="F43" i="2"/>
  <c r="H44" i="2"/>
  <c r="F44" i="2" s="1"/>
  <c r="H45" i="2"/>
  <c r="F45" i="2" s="1"/>
  <c r="H39" i="2"/>
  <c r="F39" i="2" s="1"/>
  <c r="H32" i="2"/>
  <c r="F32" i="2" s="1"/>
  <c r="H33" i="2"/>
  <c r="F33" i="2" s="1"/>
  <c r="H34" i="2"/>
  <c r="F34" i="2" s="1"/>
  <c r="H35" i="2"/>
  <c r="F35" i="2" s="1"/>
  <c r="H36" i="2"/>
  <c r="F36" i="2" s="1"/>
  <c r="H31" i="2"/>
  <c r="F31" i="2" s="1"/>
  <c r="H25" i="2"/>
  <c r="F25" i="2" s="1"/>
  <c r="H26" i="2"/>
  <c r="F26" i="2" s="1"/>
  <c r="H27" i="2"/>
  <c r="F27" i="2" s="1"/>
  <c r="H28" i="2"/>
  <c r="F28" i="2" s="1"/>
  <c r="H29" i="2"/>
  <c r="F29" i="2" s="1"/>
  <c r="H24" i="2"/>
  <c r="F24" i="2" s="1"/>
  <c r="P38" i="2"/>
  <c r="F51" i="2"/>
  <c r="F47" i="2"/>
  <c r="F9" i="2"/>
  <c r="F8" i="2" s="1"/>
  <c r="H38" i="2" l="1"/>
  <c r="N49" i="2" l="1"/>
  <c r="O49" i="2"/>
  <c r="G23" i="2" l="1"/>
  <c r="H23" i="2"/>
  <c r="I23" i="2"/>
  <c r="J23" i="2"/>
  <c r="K23" i="2"/>
  <c r="L23" i="2"/>
  <c r="M23" i="2"/>
  <c r="N23" i="2"/>
  <c r="O23" i="2"/>
  <c r="P23" i="2"/>
  <c r="Q23" i="2"/>
  <c r="R23" i="2"/>
  <c r="S23" i="2"/>
  <c r="U23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F30" i="2"/>
  <c r="G38" i="2"/>
  <c r="I38" i="2"/>
  <c r="J38" i="2"/>
  <c r="K38" i="2"/>
  <c r="L38" i="2"/>
  <c r="M38" i="2"/>
  <c r="N38" i="2"/>
  <c r="O38" i="2"/>
  <c r="Q38" i="2"/>
  <c r="R38" i="2"/>
  <c r="S38" i="2"/>
  <c r="T38" i="2"/>
  <c r="U38" i="2"/>
  <c r="M55" i="2"/>
  <c r="Q49" i="2"/>
  <c r="R49" i="2"/>
  <c r="S49" i="2"/>
  <c r="T49" i="2"/>
  <c r="U49" i="2"/>
  <c r="P49" i="2"/>
  <c r="M49" i="2"/>
  <c r="G49" i="2"/>
  <c r="H49" i="2"/>
  <c r="I49" i="2"/>
  <c r="J49" i="2"/>
  <c r="K49" i="2"/>
  <c r="F49" i="2"/>
  <c r="M60" i="2"/>
  <c r="P65" i="2"/>
  <c r="Q65" i="2"/>
  <c r="R65" i="2"/>
  <c r="S65" i="2"/>
  <c r="T65" i="2"/>
  <c r="U65" i="2"/>
  <c r="M65" i="2"/>
  <c r="F65" i="2"/>
  <c r="G55" i="2"/>
  <c r="H55" i="2"/>
  <c r="I55" i="2"/>
  <c r="J55" i="2"/>
  <c r="K55" i="2"/>
  <c r="N55" i="2"/>
  <c r="O55" i="2"/>
  <c r="P55" i="2"/>
  <c r="Q55" i="2"/>
  <c r="R55" i="2"/>
  <c r="S55" i="2"/>
  <c r="T55" i="2"/>
  <c r="U55" i="2"/>
  <c r="F55" i="2"/>
  <c r="E60" i="2"/>
  <c r="E65" i="2"/>
  <c r="C38" i="2"/>
  <c r="C30" i="2"/>
  <c r="C23" i="2"/>
  <c r="C8" i="2"/>
  <c r="M48" i="2" l="1"/>
  <c r="M37" i="2" s="1"/>
  <c r="M7" i="2" s="1"/>
  <c r="C37" i="2"/>
  <c r="C7" i="2" s="1"/>
  <c r="D48" i="2"/>
  <c r="D37" i="2" s="1"/>
  <c r="D7" i="2" s="1"/>
  <c r="E48" i="2"/>
  <c r="E37" i="2" s="1"/>
  <c r="E7" i="2" s="1"/>
  <c r="S60" i="2"/>
  <c r="S48" i="2" s="1"/>
  <c r="S37" i="2" s="1"/>
  <c r="S7" i="2" s="1"/>
  <c r="R60" i="2"/>
  <c r="R48" i="2" s="1"/>
  <c r="R37" i="2" s="1"/>
  <c r="R7" i="2" s="1"/>
  <c r="I60" i="2"/>
  <c r="J60" i="2"/>
  <c r="K60" i="2"/>
  <c r="L37" i="2"/>
  <c r="L7" i="2" s="1"/>
  <c r="N60" i="2"/>
  <c r="O60" i="2"/>
  <c r="P60" i="2"/>
  <c r="P48" i="2" s="1"/>
  <c r="P37" i="2" s="1"/>
  <c r="P7" i="2" s="1"/>
  <c r="Q60" i="2"/>
  <c r="Q48" i="2" s="1"/>
  <c r="Q37" i="2" s="1"/>
  <c r="Q7" i="2" s="1"/>
  <c r="T60" i="2"/>
  <c r="T48" i="2" s="1"/>
  <c r="T37" i="2" s="1"/>
  <c r="T7" i="2" s="1"/>
  <c r="U60" i="2"/>
  <c r="U48" i="2" s="1"/>
  <c r="U37" i="2" s="1"/>
  <c r="U7" i="2" s="1"/>
  <c r="N65" i="2"/>
  <c r="O65" i="2"/>
  <c r="F60" i="2"/>
  <c r="F48" i="2" s="1"/>
  <c r="I65" i="2"/>
  <c r="J65" i="2"/>
  <c r="J48" i="2" s="1"/>
  <c r="J37" i="2" s="1"/>
  <c r="J7" i="2" s="1"/>
  <c r="K65" i="2"/>
  <c r="BK24" i="1"/>
  <c r="BK25" i="1"/>
  <c r="BK26" i="1"/>
  <c r="BK23" i="1"/>
  <c r="BH27" i="1"/>
  <c r="BE27" i="1"/>
  <c r="BF27" i="1"/>
  <c r="BG27" i="1"/>
  <c r="BI27" i="1"/>
  <c r="BJ27" i="1"/>
  <c r="BD27" i="1"/>
  <c r="H60" i="2"/>
  <c r="G60" i="2"/>
  <c r="F23" i="2"/>
  <c r="F38" i="2"/>
  <c r="G65" i="2"/>
  <c r="H65" i="2"/>
  <c r="G48" i="2" l="1"/>
  <c r="G37" i="2" s="1"/>
  <c r="G7" i="2" s="1"/>
  <c r="K48" i="2"/>
  <c r="K37" i="2" s="1"/>
  <c r="K7" i="2" s="1"/>
  <c r="I48" i="2"/>
  <c r="I37" i="2" s="1"/>
  <c r="I7" i="2" s="1"/>
  <c r="BK27" i="1"/>
  <c r="O48" i="2"/>
  <c r="O37" i="2" s="1"/>
  <c r="O7" i="2" s="1"/>
  <c r="H48" i="2"/>
  <c r="H37" i="2" s="1"/>
  <c r="H7" i="2" s="1"/>
  <c r="N48" i="2"/>
  <c r="N37" i="2" s="1"/>
  <c r="N7" i="2" s="1"/>
  <c r="F37" i="2"/>
  <c r="F7" i="2" s="1"/>
</calcChain>
</file>

<file path=xl/sharedStrings.xml><?xml version="1.0" encoding="utf-8"?>
<sst xmlns="http://schemas.openxmlformats.org/spreadsheetml/2006/main" count="530" uniqueCount="344">
  <si>
    <t>Подготовка к государственной итоговой аттестации</t>
  </si>
  <si>
    <t>Консультации на студента 4 часа на каждый учебный год</t>
  </si>
  <si>
    <t>Основы проектной и компьютерной графики</t>
  </si>
  <si>
    <t>Методы расчета основных технико-экономических показателей проектирования</t>
  </si>
  <si>
    <t>Техническое исполнение художественно-конструкторских (дизайнерских) проектов в материале</t>
  </si>
  <si>
    <t>Выполнение художественно-конструкторских проектов в материале</t>
  </si>
  <si>
    <t>Основы конструкторско-технологического обеспечения дизайна</t>
  </si>
  <si>
    <t>Контроль за изготовлением изделий в производстве в части соответствия их авторскому образцу</t>
  </si>
  <si>
    <t>Основы управления качеством</t>
  </si>
  <si>
    <t>Организация работы коллектива исполнителей</t>
  </si>
  <si>
    <t>5нед.</t>
  </si>
  <si>
    <t>Кабинет социально-экономических дисциплин</t>
  </si>
  <si>
    <t>Кабинет иностранного языка</t>
  </si>
  <si>
    <t>Кабинет математики</t>
  </si>
  <si>
    <t>Кабинет информационных систем в профессиональной деятельности</t>
  </si>
  <si>
    <t>Кабинет материаловедения</t>
  </si>
  <si>
    <t>Кабинет безопасности жизнедеятельности</t>
  </si>
  <si>
    <t>Кабинет стандартизации и сертификации</t>
  </si>
  <si>
    <t>Кабинет дизайна</t>
  </si>
  <si>
    <t>Кабинет рисунка</t>
  </si>
  <si>
    <t>Кабинет живописи</t>
  </si>
  <si>
    <t>Кабинет экономики и менеджмента</t>
  </si>
  <si>
    <t>Лаборатория техники и технологии живописи</t>
  </si>
  <si>
    <t>Лаборатория макетирования графических работ</t>
  </si>
  <si>
    <t>Лаборатория компьютерного дизайна</t>
  </si>
  <si>
    <t>Лаборатория испытания материалов</t>
  </si>
  <si>
    <t>Лаборатория графики и культуры экспозиции</t>
  </si>
  <si>
    <t>Лаборатория художественно-конструкторского проектирования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</si>
  <si>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</si>
  <si>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</si>
  <si>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</si>
  <si>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</si>
  <si>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</si>
  <si>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</si>
  <si>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</si>
  <si>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</si>
  <si>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</si>
  <si>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</si>
  <si>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</si>
  <si>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</si>
  <si>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</si>
  <si>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</si>
  <si>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</si>
  <si>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</si>
  <si>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</si>
  <si>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</si>
  <si>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</si>
  <si>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</si>
  <si>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</si>
  <si>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</si>
  <si>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</si>
  <si>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</si>
  <si>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</si>
  <si>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</si>
  <si>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</si>
  <si>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</si>
  <si>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</si>
  <si>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</si>
  <si>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</si>
  <si>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</si>
  <si>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</si>
  <si>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</si>
  <si>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</si>
  <si>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</si>
  <si>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</si>
  <si>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</si>
  <si>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</si>
  <si>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</si>
  <si>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</si>
  <si>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</si>
  <si>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</si>
  <si>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</si>
  <si>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</si>
  <si>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</si>
  <si>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</si>
  <si>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</si>
  <si>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</si>
  <si>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</si>
  <si>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</si>
  <si>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</si>
  <si>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</si>
  <si>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</si>
  <si>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</si>
  <si>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</si>
  <si>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</si>
  <si>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</si>
  <si>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производственной практики/ преддипломная практика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</si>
  <si>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</si>
  <si>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</si>
  <si>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</si>
  <si>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</si>
  <si>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</si>
  <si>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</si>
  <si>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</si>
  <si>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</si>
  <si>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</si>
  <si>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</si>
  <si>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</si>
  <si>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</si>
  <si>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</si>
  <si>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</si>
  <si>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</si>
  <si>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</si>
  <si>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</si>
  <si>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</si>
  <si>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</si>
  <si>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</si>
  <si>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</si>
  <si>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</si>
  <si>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</si>
  <si>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Распределение обязательной нагрузки по курсам и семестрам                                              (час. в семестр)</t>
  </si>
  <si>
    <t>5. Перечень лабораторий, кабинетов, мастерских и др.</t>
  </si>
  <si>
    <t xml:space="preserve"> 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</si>
  <si>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</si>
  <si>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</si>
  <si>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</si>
  <si>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</si>
  <si>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</si>
  <si>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</si>
  <si>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</si>
  <si>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</si>
  <si>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</si>
  <si>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</si>
  <si>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</si>
  <si>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</si>
  <si>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</si>
  <si>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</si>
  <si>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</si>
  <si>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</si>
  <si>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</si>
  <si>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История изобразительного искусства</t>
  </si>
  <si>
    <t>Материаловедение</t>
  </si>
  <si>
    <t>Безопасность жизнедеятельности</t>
  </si>
  <si>
    <t>ПМ.00</t>
  </si>
  <si>
    <t>Профессиональные модули</t>
  </si>
  <si>
    <t>ПМ.01</t>
  </si>
  <si>
    <t>УП.01</t>
  </si>
  <si>
    <t>ПП.01</t>
  </si>
  <si>
    <t>ПМ.02</t>
  </si>
  <si>
    <t>УП.02</t>
  </si>
  <si>
    <t>ПП.02</t>
  </si>
  <si>
    <t>ПМ.03</t>
  </si>
  <si>
    <t>ПП.03</t>
  </si>
  <si>
    <t>ПМ.04</t>
  </si>
  <si>
    <t>Выполнение работ по одной или нескольким профессиям рабочих, должностям служащих</t>
  </si>
  <si>
    <t>ПМ.05</t>
  </si>
  <si>
    <t>ПП.04</t>
  </si>
  <si>
    <t>занятия на уроках</t>
  </si>
  <si>
    <t>Спортивный зал</t>
  </si>
  <si>
    <t>Актовый зал</t>
  </si>
  <si>
    <t xml:space="preserve">                           </t>
  </si>
  <si>
    <t>1. Календарный учебный график</t>
  </si>
  <si>
    <t>6.</t>
  </si>
  <si>
    <t>7.</t>
  </si>
  <si>
    <t>8.</t>
  </si>
  <si>
    <t>9.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</si>
  <si>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</si>
  <si>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</si>
  <si>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</si>
  <si>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</si>
  <si>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</si>
  <si>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</si>
  <si>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</si>
  <si>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</si>
  <si>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</si>
  <si>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</si>
  <si>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</si>
  <si>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</si>
  <si>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</si>
  <si>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</si>
  <si>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</si>
  <si>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</si>
  <si>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</si>
  <si>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</si>
  <si>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</si>
  <si>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</si>
  <si>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</si>
  <si>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</si>
  <si>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</si>
  <si>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</si>
  <si>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</si>
  <si>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</si>
  <si>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Стрелковый тир (в любой модификации, ключая электронный) или место для стрельбы</t>
  </si>
  <si>
    <t>Библиотека</t>
  </si>
  <si>
    <t>Читальный зал с выходом в сеть Интернет</t>
  </si>
  <si>
    <t>Русский язык</t>
  </si>
  <si>
    <t>Литература</t>
  </si>
  <si>
    <t xml:space="preserve">Обществознание </t>
  </si>
  <si>
    <t>Основы безопасности жизнедеятельности</t>
  </si>
  <si>
    <t>Математика</t>
  </si>
  <si>
    <t>4 курс</t>
  </si>
  <si>
    <t>2 семестр  22 недели</t>
  </si>
  <si>
    <t>1 семестр  17 недель</t>
  </si>
  <si>
    <t>=</t>
  </si>
  <si>
    <t>Нормативный срок обучения -3 года 10 месяцев</t>
  </si>
  <si>
    <t>на базе основного общего образования</t>
  </si>
  <si>
    <t>10.</t>
  </si>
  <si>
    <t>11.</t>
  </si>
  <si>
    <t>Учебный план</t>
  </si>
  <si>
    <t>Директор</t>
  </si>
  <si>
    <t>4нед.</t>
  </si>
  <si>
    <t>6нед.</t>
  </si>
  <si>
    <t>УП.03</t>
  </si>
  <si>
    <t>ЧУ ПОО "Интерколледж"</t>
  </si>
  <si>
    <t>_____________Ивлиев Т.Ю.</t>
  </si>
  <si>
    <t>7 семестр 16 недель</t>
  </si>
  <si>
    <t>Интернет - технологии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</si>
  <si>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Дизайнер</t>
    </r>
  </si>
  <si>
    <t>Химия</t>
  </si>
  <si>
    <t>Биология</t>
  </si>
  <si>
    <t>Физика</t>
  </si>
  <si>
    <t>3 семестр  17 недель</t>
  </si>
  <si>
    <t>4
 семестр 
 16 недель</t>
  </si>
  <si>
    <t>5 
семестр  
16 недель</t>
  </si>
  <si>
    <t>Мировая культура и искусство</t>
  </si>
  <si>
    <t>Социальная психология</t>
  </si>
  <si>
    <t>7</t>
  </si>
  <si>
    <t>Экологические основы природопользования</t>
  </si>
  <si>
    <t>Информационное обеспечение профессиональной деятельности</t>
  </si>
  <si>
    <t>Дизайн и рекламные технологии</t>
  </si>
  <si>
    <t>Технический рисунок</t>
  </si>
  <si>
    <t>Экономика организации</t>
  </si>
  <si>
    <t>Рисунок с основами перспективы</t>
  </si>
  <si>
    <t>Живопись с основами цветоведения</t>
  </si>
  <si>
    <t>История дизайна</t>
  </si>
  <si>
    <t>Разработка художественно-конструкторских (дизайнерских) проектов промышленной продукции, предметно-пространственных комплексов</t>
  </si>
  <si>
    <t>Государственная итоговая аттестация</t>
  </si>
  <si>
    <t>6 семестр 16  недель</t>
  </si>
  <si>
    <t>8
 семестр        5    недель</t>
  </si>
  <si>
    <t>8*</t>
  </si>
  <si>
    <t>4*</t>
  </si>
  <si>
    <t>Кабинеты (дисциплин общеобразовательного цикла):</t>
  </si>
  <si>
    <t>Кабинет информатики</t>
  </si>
  <si>
    <t>Кабинет русского языка и литературы</t>
  </si>
  <si>
    <t>Кабинет ОБЖ</t>
  </si>
  <si>
    <t>Кабинет истории</t>
  </si>
  <si>
    <t>Кабинет обществознания</t>
  </si>
  <si>
    <t>Кабинет химии</t>
  </si>
  <si>
    <t>Кабинет биологии</t>
  </si>
  <si>
    <t>Кабинет физики</t>
  </si>
  <si>
    <t>Дизайн-проектирование (композиция, макетирование, современные концепции в искусстве)</t>
  </si>
  <si>
    <t>54.02.01 Дизайн (по отраслям)</t>
  </si>
  <si>
    <t>Общий гуманитарный и социально-экономический учебный цикл</t>
  </si>
  <si>
    <t>ОГСЭ.01.</t>
  </si>
  <si>
    <t>ОГСЭ.02.</t>
  </si>
  <si>
    <t>ОГСЭ.03.</t>
  </si>
  <si>
    <t>ОГСЭ.04.</t>
  </si>
  <si>
    <t>ОГСЭ.05.</t>
  </si>
  <si>
    <t>ОГСЭ.07.</t>
  </si>
  <si>
    <t>Математический и общий естественнонаучный учебный цикл</t>
  </si>
  <si>
    <t>ЕН.01.</t>
  </si>
  <si>
    <t>ЕН.02.</t>
  </si>
  <si>
    <t>ЕН.03.</t>
  </si>
  <si>
    <t>ЕН.04.</t>
  </si>
  <si>
    <t>ЕН.05.</t>
  </si>
  <si>
    <t>ЕН.06.</t>
  </si>
  <si>
    <t>Профессиональный учебный цикл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</si>
  <si>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</si>
  <si>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</si>
  <si>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</si>
  <si>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</si>
  <si>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</si>
  <si>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</si>
  <si>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</si>
  <si>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</si>
  <si>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</si>
  <si>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МДК.01.01.</t>
  </si>
  <si>
    <t>МДК.01.03.</t>
  </si>
  <si>
    <t>МДК.01.02.</t>
  </si>
  <si>
    <t>МДК.02.01.</t>
  </si>
  <si>
    <t>МДК.02.02.</t>
  </si>
  <si>
    <t>МДК.03.01.</t>
  </si>
  <si>
    <t>Основы стандартизации сертификации и метрологии</t>
  </si>
  <si>
    <t>МДК.03.02.</t>
  </si>
  <si>
    <t>МДК.04.01.</t>
  </si>
  <si>
    <t>Основы менеджмента, менеджмента, управление персоналом</t>
  </si>
  <si>
    <t>УП.00</t>
  </si>
  <si>
    <t>ПП.00</t>
  </si>
  <si>
    <t xml:space="preserve">1.1. Выпускная квалификационная работа </t>
  </si>
  <si>
    <t>Общеобразовательный учебный цикл</t>
  </si>
  <si>
    <t>3,4</t>
  </si>
  <si>
    <t>3,4,5,7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</si>
  <si>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</si>
  <si>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</si>
  <si>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</si>
  <si>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</si>
  <si>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</si>
  <si>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</si>
  <si>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</si>
  <si>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</si>
  <si>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</si>
  <si>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>"__"__________2015 г.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</si>
  <si>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</si>
  <si>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</si>
  <si>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УП.04</t>
  </si>
  <si>
    <t>Всего часов обучения по учебным циклам ППССЗ</t>
  </si>
  <si>
    <t>ОУД.00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</si>
  <si>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</si>
  <si>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</si>
  <si>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</si>
  <si>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</si>
  <si>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</si>
  <si>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</si>
  <si>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</si>
  <si>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ОУД.10</t>
  </si>
  <si>
    <t>ОУД.11</t>
  </si>
  <si>
    <t>ОУД.08</t>
  </si>
  <si>
    <t>ОУД.09</t>
  </si>
  <si>
    <t>ОУД.12</t>
  </si>
  <si>
    <t>ОУД.13</t>
  </si>
  <si>
    <t>Информатика</t>
  </si>
  <si>
    <t>Математика: алгебра и начала математического анализа; геометрия</t>
  </si>
  <si>
    <t>ОУД.14</t>
  </si>
  <si>
    <t>Индивидуальный учебный проект</t>
  </si>
  <si>
    <t>Э(К)*</t>
  </si>
  <si>
    <t>6*</t>
  </si>
  <si>
    <t>География</t>
  </si>
  <si>
    <t>1нед</t>
  </si>
  <si>
    <t>3нед.</t>
  </si>
  <si>
    <t>1 нед</t>
  </si>
  <si>
    <t>1нед.</t>
  </si>
  <si>
    <t>216/6нед</t>
  </si>
  <si>
    <t>36/1нед</t>
  </si>
  <si>
    <t>252/7 нед</t>
  </si>
  <si>
    <t>72/2нед</t>
  </si>
  <si>
    <t>216/6нед.144/4нед.</t>
  </si>
  <si>
    <t>4,6,8</t>
  </si>
  <si>
    <t>по программе базовой подготовки</t>
  </si>
  <si>
    <t>Компьютерная графика</t>
  </si>
  <si>
    <t>Правовое обеспечение профессиональной деятельности</t>
  </si>
  <si>
    <t xml:space="preserve">   </t>
  </si>
  <si>
    <t>5</t>
  </si>
  <si>
    <t>3,4,5</t>
  </si>
  <si>
    <t>Частнго учреждения профессиональной образовательной организации "Интерколледж"</t>
  </si>
  <si>
    <t xml:space="preserve"> по специальности среднего профессионального образования </t>
  </si>
  <si>
    <t>3,4,7</t>
  </si>
  <si>
    <t>4 нед.</t>
  </si>
  <si>
    <t>1 нед.</t>
  </si>
  <si>
    <t>1 (ЗБО)</t>
  </si>
  <si>
    <t>1(ЗБО),2*</t>
  </si>
  <si>
    <t>3,4,5,6,7(все ЗБО),8*</t>
  </si>
  <si>
    <t>6 (ЗБО)</t>
  </si>
  <si>
    <t>5 (ЗБО)</t>
  </si>
  <si>
    <t>7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</si>
</sst>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6" fillId="0" borderId="0"/>
  </cellStyleXfs>
  <cellXfs count="330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12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/>
    </xf>
    <xf numFmtId="0" fontId="4" fillId="0" borderId="11" xfId="0" applyNumberFormat="1" applyFont="1" applyFill="1" applyBorder="1" applyAlignment="1" applyProtection="1">
      <alignment horizontal="center" textRotation="90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vertical="top"/>
    </xf>
    <xf numFmtId="0" fontId="5" fillId="0" borderId="12" xfId="0" applyNumberFormat="1" applyFont="1" applyFill="1" applyBorder="1" applyAlignment="1" applyProtection="1">
      <alignment horizontal="left" vertical="top"/>
    </xf>
    <xf numFmtId="0" fontId="11" fillId="0" borderId="12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top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19" fillId="0" borderId="17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vertical="top"/>
    </xf>
    <xf numFmtId="0" fontId="2" fillId="0" borderId="18" xfId="0" applyNumberFormat="1" applyFont="1" applyFill="1" applyBorder="1" applyAlignment="1" applyProtection="1">
      <alignment horizontal="center" vertical="top"/>
    </xf>
    <xf numFmtId="0" fontId="10" fillId="0" borderId="24" xfId="0" applyNumberFormat="1" applyFont="1" applyFill="1" applyBorder="1" applyAlignment="1" applyProtection="1">
      <alignment horizontal="center"/>
    </xf>
    <xf numFmtId="0" fontId="10" fillId="0" borderId="25" xfId="0" applyNumberFormat="1" applyFont="1" applyFill="1" applyBorder="1" applyAlignment="1" applyProtection="1">
      <alignment horizont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top"/>
    </xf>
    <xf numFmtId="0" fontId="2" fillId="0" borderId="27" xfId="0" applyNumberFormat="1" applyFont="1" applyFill="1" applyBorder="1" applyAlignment="1" applyProtection="1">
      <alignment horizontal="center"/>
    </xf>
    <xf numFmtId="0" fontId="2" fillId="0" borderId="28" xfId="0" applyNumberFormat="1" applyFont="1" applyFill="1" applyBorder="1" applyAlignment="1" applyProtection="1">
      <alignment horizontal="center"/>
    </xf>
    <xf numFmtId="0" fontId="11" fillId="0" borderId="2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23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justify"/>
    </xf>
    <xf numFmtId="1" fontId="6" fillId="0" borderId="1" xfId="0" applyNumberFormat="1" applyFont="1" applyFill="1" applyBorder="1" applyAlignment="1" applyProtection="1">
      <alignment horizontal="center" vertical="top"/>
    </xf>
    <xf numFmtId="0" fontId="10" fillId="0" borderId="12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/>
    </xf>
    <xf numFmtId="0" fontId="2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1" applyNumberFormat="1" applyFont="1" applyBorder="1" applyAlignment="1">
      <alignment horizontal="left" vertical="center" wrapText="1"/>
    </xf>
    <xf numFmtId="0" fontId="19" fillId="0" borderId="1" xfId="1" applyNumberFormat="1" applyFont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center" vertical="top"/>
    </xf>
    <xf numFmtId="0" fontId="2" fillId="0" borderId="27" xfId="0" applyNumberFormat="1" applyFont="1" applyFill="1" applyBorder="1" applyAlignment="1" applyProtection="1">
      <alignment horizontal="left" vertical="top"/>
    </xf>
    <xf numFmtId="0" fontId="5" fillId="0" borderId="27" xfId="0" applyNumberFormat="1" applyFont="1" applyFill="1" applyBorder="1" applyAlignment="1" applyProtection="1">
      <alignment horizontal="left" vertical="top"/>
    </xf>
    <xf numFmtId="0" fontId="11" fillId="0" borderId="27" xfId="0" applyNumberFormat="1" applyFont="1" applyFill="1" applyBorder="1" applyAlignment="1" applyProtection="1">
      <alignment horizontal="left" vertical="top"/>
    </xf>
    <xf numFmtId="0" fontId="10" fillId="0" borderId="27" xfId="0" applyNumberFormat="1" applyFont="1" applyFill="1" applyBorder="1" applyAlignment="1" applyProtection="1">
      <alignment horizontal="left" vertical="top"/>
    </xf>
    <xf numFmtId="0" fontId="5" fillId="0" borderId="27" xfId="0" applyNumberFormat="1" applyFont="1" applyFill="1" applyBorder="1" applyAlignment="1" applyProtection="1">
      <alignment horizontal="center" vertical="top"/>
    </xf>
    <xf numFmtId="0" fontId="15" fillId="0" borderId="27" xfId="0" applyNumberFormat="1" applyFont="1" applyFill="1" applyBorder="1" applyAlignment="1" applyProtection="1">
      <alignment horizontal="left" vertical="top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top"/>
    </xf>
    <xf numFmtId="0" fontId="4" fillId="3" borderId="1" xfId="0" applyNumberFormat="1" applyFont="1" applyFill="1" applyBorder="1" applyAlignment="1" applyProtection="1">
      <alignment horizontal="left" vertical="top" wrapText="1"/>
    </xf>
    <xf numFmtId="1" fontId="4" fillId="3" borderId="1" xfId="0" applyNumberFormat="1" applyFont="1" applyFill="1" applyBorder="1" applyAlignment="1" applyProtection="1">
      <alignment horizontal="center" vertical="top"/>
    </xf>
    <xf numFmtId="0" fontId="4" fillId="3" borderId="1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22" fillId="4" borderId="12" xfId="0" applyNumberFormat="1" applyFont="1" applyFill="1" applyBorder="1" applyAlignment="1" applyProtection="1">
      <alignment horizontal="center" vertical="center" textRotation="90"/>
    </xf>
    <xf numFmtId="0" fontId="22" fillId="4" borderId="12" xfId="0" applyNumberFormat="1" applyFont="1" applyFill="1" applyBorder="1" applyAlignment="1" applyProtection="1">
      <alignment horizontal="left" vertical="center" wrapText="1"/>
    </xf>
    <xf numFmtId="0" fontId="22" fillId="4" borderId="1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left" vertical="top"/>
    </xf>
    <xf numFmtId="0" fontId="4" fillId="4" borderId="1" xfId="0" applyNumberFormat="1" applyFont="1" applyFill="1" applyBorder="1" applyAlignment="1" applyProtection="1">
      <alignment horizontal="left" vertical="top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top"/>
    </xf>
    <xf numFmtId="0" fontId="6" fillId="4" borderId="1" xfId="0" applyNumberFormat="1" applyFont="1" applyFill="1" applyBorder="1" applyAlignment="1" applyProtection="1">
      <alignment horizontal="center" vertical="top"/>
    </xf>
    <xf numFmtId="1" fontId="4" fillId="4" borderId="1" xfId="0" applyNumberFormat="1" applyFont="1" applyFill="1" applyBorder="1" applyAlignment="1" applyProtection="1">
      <alignment horizontal="center" vertical="top"/>
    </xf>
    <xf numFmtId="1" fontId="22" fillId="4" borderId="1" xfId="0" applyNumberFormat="1" applyFont="1" applyFill="1" applyBorder="1" applyAlignment="1" applyProtection="1">
      <alignment horizontal="center" vertical="top"/>
    </xf>
    <xf numFmtId="0" fontId="22" fillId="4" borderId="1" xfId="0" applyNumberFormat="1" applyFont="1" applyFill="1" applyBorder="1" applyAlignment="1" applyProtection="1">
      <alignment horizontal="left" vertical="top"/>
    </xf>
    <xf numFmtId="0" fontId="22" fillId="4" borderId="1" xfId="0" applyNumberFormat="1" applyFont="1" applyFill="1" applyBorder="1" applyAlignment="1" applyProtection="1">
      <alignment horizontal="center" vertical="top"/>
    </xf>
    <xf numFmtId="0" fontId="4" fillId="4" borderId="1" xfId="0" applyNumberFormat="1" applyFont="1" applyFill="1" applyBorder="1" applyAlignment="1" applyProtection="1">
      <alignment horizontal="left" vertical="justify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12" xfId="0" applyNumberFormat="1" applyFont="1" applyFill="1" applyBorder="1" applyAlignment="1" applyProtection="1">
      <alignment horizontal="center" vertical="top"/>
    </xf>
    <xf numFmtId="0" fontId="28" fillId="0" borderId="1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vertical="top"/>
    </xf>
    <xf numFmtId="0" fontId="21" fillId="0" borderId="1" xfId="0" applyNumberFormat="1" applyFont="1" applyFill="1" applyBorder="1" applyAlignment="1" applyProtection="1">
      <alignment horizontal="center" vertical="top"/>
    </xf>
    <xf numFmtId="0" fontId="29" fillId="0" borderId="1" xfId="0" applyNumberFormat="1" applyFont="1" applyFill="1" applyBorder="1" applyAlignment="1" applyProtection="1">
      <alignment horizontal="center" vertical="top"/>
    </xf>
    <xf numFmtId="1" fontId="6" fillId="4" borderId="1" xfId="0" applyNumberFormat="1" applyFont="1" applyFill="1" applyBorder="1" applyAlignment="1" applyProtection="1">
      <alignment horizontal="center" vertical="top"/>
    </xf>
    <xf numFmtId="1" fontId="21" fillId="0" borderId="1" xfId="0" applyNumberFormat="1" applyFont="1" applyFill="1" applyBorder="1" applyAlignment="1" applyProtection="1">
      <alignment horizontal="center" vertical="top"/>
    </xf>
    <xf numFmtId="1" fontId="4" fillId="0" borderId="1" xfId="0" applyNumberFormat="1" applyFont="1" applyFill="1" applyBorder="1" applyAlignment="1" applyProtection="1">
      <alignment horizontal="center" vertical="top"/>
    </xf>
    <xf numFmtId="0" fontId="4" fillId="4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22" fillId="0" borderId="1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vertical="top"/>
    </xf>
    <xf numFmtId="0" fontId="6" fillId="0" borderId="6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vertical="top"/>
    </xf>
    <xf numFmtId="0" fontId="19" fillId="0" borderId="17" xfId="0" applyNumberFormat="1" applyFont="1" applyFill="1" applyBorder="1" applyAlignment="1" applyProtection="1">
      <alignment horizontal="center" vertical="top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5" xfId="0" applyNumberFormat="1" applyFont="1" applyFill="1" applyBorder="1" applyAlignment="1" applyProtection="1">
      <alignment horizontal="center" vertical="top"/>
    </xf>
    <xf numFmtId="0" fontId="6" fillId="0" borderId="11" xfId="0" applyNumberFormat="1" applyFont="1" applyFill="1" applyBorder="1" applyAlignment="1" applyProtection="1">
      <alignment vertical="top"/>
    </xf>
    <xf numFmtId="0" fontId="6" fillId="0" borderId="8" xfId="0" applyNumberFormat="1" applyFont="1" applyFill="1" applyBorder="1" applyAlignment="1" applyProtection="1">
      <alignment vertical="top"/>
    </xf>
    <xf numFmtId="0" fontId="6" fillId="0" borderId="8" xfId="0" applyNumberFormat="1" applyFont="1" applyFill="1" applyBorder="1" applyAlignment="1" applyProtection="1">
      <alignment horizontal="center" vertical="top"/>
    </xf>
    <xf numFmtId="0" fontId="6" fillId="0" borderId="15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1" fontId="22" fillId="4" borderId="11" xfId="0" applyNumberFormat="1" applyFont="1" applyFill="1" applyBorder="1" applyAlignment="1" applyProtection="1">
      <alignment horizontal="center" vertical="center" wrapText="1"/>
    </xf>
    <xf numFmtId="0" fontId="22" fillId="4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1" fontId="19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37" xfId="0" applyNumberFormat="1" applyFont="1" applyFill="1" applyBorder="1" applyAlignment="1" applyProtection="1">
      <alignment horizontal="center" vertical="top" wrapText="1"/>
    </xf>
    <xf numFmtId="0" fontId="12" fillId="0" borderId="37" xfId="0" applyNumberFormat="1" applyFont="1" applyFill="1" applyBorder="1" applyAlignment="1" applyProtection="1">
      <alignment vertical="top" wrapTex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34" xfId="0" applyNumberFormat="1" applyFont="1" applyFill="1" applyBorder="1" applyAlignment="1" applyProtection="1">
      <alignment horizontal="center" vertical="center" wrapText="1" shrinkToFit="1"/>
    </xf>
    <xf numFmtId="0" fontId="11" fillId="0" borderId="11" xfId="0" applyNumberFormat="1" applyFont="1" applyFill="1" applyBorder="1" applyAlignment="1" applyProtection="1">
      <alignment horizontal="center" vertical="center" wrapText="1" shrinkToFit="1"/>
    </xf>
    <xf numFmtId="0" fontId="11" fillId="0" borderId="8" xfId="0" applyNumberFormat="1" applyFont="1" applyFill="1" applyBorder="1" applyAlignment="1" applyProtection="1">
      <alignment horizontal="center" vertical="center" wrapText="1" shrinkToFit="1"/>
    </xf>
    <xf numFmtId="0" fontId="11" fillId="0" borderId="39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10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22" xfId="0" applyNumberFormat="1" applyFont="1" applyFill="1" applyBorder="1" applyAlignment="1" applyProtection="1">
      <alignment horizontal="center" vertical="center" textRotation="90"/>
    </xf>
    <xf numFmtId="0" fontId="2" fillId="0" borderId="18" xfId="0" applyNumberFormat="1" applyFont="1" applyFill="1" applyBorder="1" applyAlignment="1" applyProtection="1">
      <alignment horizontal="center" vertical="center" textRotation="90"/>
    </xf>
    <xf numFmtId="0" fontId="2" fillId="0" borderId="40" xfId="0" applyNumberFormat="1" applyFont="1" applyFill="1" applyBorder="1" applyAlignment="1" applyProtection="1">
      <alignment horizontal="center" vertical="center" textRotation="90"/>
    </xf>
    <xf numFmtId="0" fontId="11" fillId="0" borderId="23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11" fillId="0" borderId="33" xfId="0" applyNumberFormat="1" applyFont="1" applyFill="1" applyBorder="1" applyAlignment="1" applyProtection="1">
      <alignment horizontal="center" vertical="center" textRotation="90" wrapText="1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3" fillId="0" borderId="9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2" xfId="0" applyNumberFormat="1" applyFont="1" applyFill="1" applyBorder="1" applyAlignment="1" applyProtection="1">
      <alignment horizontal="center" vertical="center" textRotation="90"/>
    </xf>
    <xf numFmtId="0" fontId="11" fillId="0" borderId="29" xfId="0" applyNumberFormat="1" applyFont="1" applyFill="1" applyBorder="1" applyAlignment="1" applyProtection="1">
      <alignment horizontal="center" vertical="center" textRotation="90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1" fillId="0" borderId="35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2" fillId="0" borderId="42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37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distributed" textRotation="90"/>
    </xf>
    <xf numFmtId="0" fontId="2" fillId="0" borderId="23" xfId="0" applyNumberFormat="1" applyFont="1" applyFill="1" applyBorder="1" applyAlignment="1" applyProtection="1">
      <alignment horizontal="center" vertical="distributed" textRotation="90"/>
    </xf>
    <xf numFmtId="0" fontId="2" fillId="0" borderId="18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40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31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12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5" fillId="0" borderId="32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vertical="top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36" xfId="0" applyNumberFormat="1" applyFont="1" applyFill="1" applyBorder="1" applyAlignment="1" applyProtection="1">
      <alignment horizontal="center" vertical="top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15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6" fillId="0" borderId="5" xfId="0" applyNumberFormat="1" applyFont="1" applyFill="1" applyBorder="1" applyAlignment="1" applyProtection="1">
      <alignment horizontal="center" vertical="center" textRotation="90"/>
    </xf>
    <xf numFmtId="0" fontId="6" fillId="0" borderId="12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/>
    </xf>
    <xf numFmtId="0" fontId="6" fillId="0" borderId="36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19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5" xfId="0" applyNumberFormat="1" applyFont="1" applyFill="1" applyBorder="1" applyAlignment="1" applyProtection="1">
      <alignment horizontal="center" textRotation="90" wrapText="1"/>
    </xf>
    <xf numFmtId="0" fontId="4" fillId="0" borderId="12" xfId="0" applyNumberFormat="1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12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/>
    </xf>
    <xf numFmtId="0" fontId="6" fillId="0" borderId="8" xfId="0" applyNumberFormat="1" applyFont="1" applyFill="1" applyBorder="1" applyAlignment="1" applyProtection="1">
      <alignment horizontal="center" vertical="top"/>
    </xf>
    <xf numFmtId="0" fontId="6" fillId="0" borderId="15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3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right"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left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19" fillId="0" borderId="17" xfId="0" applyNumberFormat="1" applyFont="1" applyFill="1" applyBorder="1" applyAlignment="1" applyProtection="1">
      <alignment horizontal="left" vertical="center" wrapText="1"/>
    </xf>
    <xf numFmtId="0" fontId="6" fillId="0" borderId="28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6" fillId="0" borderId="46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37" xfId="0" applyNumberFormat="1" applyFont="1" applyFill="1" applyBorder="1" applyAlignment="1" applyProtection="1">
      <alignment horizontal="center" vertical="center" wrapText="1"/>
    </xf>
    <xf numFmtId="0" fontId="17" fillId="0" borderId="39" xfId="0" applyNumberFormat="1" applyFont="1" applyFill="1" applyBorder="1" applyAlignment="1" applyProtection="1">
      <alignment horizontal="center" vertical="center" wrapText="1"/>
    </xf>
    <xf numFmtId="0" fontId="17" fillId="0" borderId="43" xfId="0" applyNumberFormat="1" applyFont="1" applyFill="1" applyBorder="1" applyAlignment="1" applyProtection="1">
      <alignment horizontal="center" vertical="center" wrapText="1"/>
    </xf>
    <xf numFmtId="0" fontId="17" fillId="0" borderId="44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19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justify" vertical="top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justify" vertical="top" wrapText="1"/>
    </xf>
    <xf numFmtId="0" fontId="6" fillId="0" borderId="0" xfId="0" applyNumberFormat="1" applyFont="1" applyFill="1" applyBorder="1" applyAlignment="1" applyProtection="1">
      <alignment horizontal="justify" vertical="top" wrapText="1"/>
    </xf>
    <xf numFmtId="0" fontId="20" fillId="0" borderId="0" xfId="0" applyNumberFormat="1" applyFont="1" applyFill="1" applyBorder="1" applyAlignment="1" applyProtection="1">
      <alignment horizontal="justify" vertical="top" wrapText="1" readingOrder="1"/>
      <protection locked="0"/>
    </xf>
    <xf numFmtId="49" fontId="24" fillId="0" borderId="0" xfId="0" applyNumberFormat="1" applyFont="1" applyFill="1" applyBorder="1" applyAlignment="1" applyProtection="1">
      <alignment horizontal="justify" vertical="top" wrapText="1" readingOrder="1"/>
      <protection locked="0"/>
    </xf>
    <xf numFmtId="0" fontId="27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Border="1" applyAlignment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 wrapText="1"/>
      <protection locked="0"/>
    </xf>
    <xf numFmtId="0" fontId="20" fillId="0" borderId="0" xfId="0" applyNumberFormat="1" applyFont="1" applyFill="1" applyBorder="1" applyAlignment="1" applyProtection="1">
      <alignment horizontal="left" vertical="top"/>
    </xf>
  </cellXfs>
  <cellStyles count="2">
    <cellStyle name="Обычный" xfId="0" builtinId="0"/>
    <cellStyle name="Обычный_sheetAudit" xfId="1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552450</xdr:colOff>
          <xdr:row>10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11</xdr:row>
          <xdr:rowOff>47625</xdr:rowOff>
        </xdr:from>
        <xdr:to>
          <xdr:col>16</xdr:col>
          <xdr:colOff>561975</xdr:colOff>
          <xdr:row>27</xdr:row>
          <xdr:rowOff>28575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5"/>
  <sheetViews>
    <sheetView zoomScale="120" zoomScaleNormal="12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4" width="2" style="3" customWidth="1"/>
    <col min="25" max="25" width="2.140625" style="3" customWidth="1"/>
    <col min="26" max="28" width="2" style="3" customWidth="1"/>
    <col min="29" max="29" width="2.42578125" style="3" customWidth="1"/>
    <col min="30" max="30" width="2" style="3" customWidth="1"/>
    <col min="31" max="31" width="1.7109375" style="3" customWidth="1"/>
    <col min="32" max="36" width="2" style="3" customWidth="1"/>
    <col min="37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178" t="s">
        <v>198</v>
      </c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"/>
      <c r="BB1" s="6"/>
      <c r="BC1" s="6"/>
      <c r="BD1" s="49" t="s">
        <v>150</v>
      </c>
      <c r="BE1" s="182" t="s">
        <v>181</v>
      </c>
      <c r="BF1" s="182"/>
      <c r="BG1" s="182"/>
      <c r="BH1" s="182"/>
      <c r="BI1" s="182"/>
      <c r="BJ1" s="182"/>
      <c r="BK1" s="182"/>
    </row>
    <row r="2" spans="1:64" ht="16.5" customHeight="1" x14ac:dyDescent="0.2">
      <c r="B2" s="4"/>
      <c r="N2" s="6"/>
      <c r="O2" s="182" t="s">
        <v>333</v>
      </c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50"/>
      <c r="BE2" s="180" t="s">
        <v>199</v>
      </c>
      <c r="BF2" s="180"/>
      <c r="BG2" s="180"/>
      <c r="BH2" s="180"/>
      <c r="BI2" s="180"/>
      <c r="BJ2" s="180"/>
      <c r="BK2" s="180"/>
    </row>
    <row r="3" spans="1:64" ht="14.25" customHeight="1" x14ac:dyDescent="0.2">
      <c r="B3" s="4"/>
      <c r="N3" s="6"/>
      <c r="O3" s="6"/>
      <c r="P3" s="6"/>
      <c r="V3" s="34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 t="s">
        <v>112</v>
      </c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D3" s="181" t="s">
        <v>203</v>
      </c>
      <c r="BE3" s="181"/>
      <c r="BF3" s="181"/>
      <c r="BG3" s="181"/>
      <c r="BH3" s="181"/>
      <c r="BI3" s="181"/>
      <c r="BJ3" s="181"/>
      <c r="BK3" s="181"/>
      <c r="BL3" s="181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70"/>
      <c r="W4" s="71"/>
      <c r="X4" s="71"/>
      <c r="Y4" s="71"/>
      <c r="Z4" s="71"/>
      <c r="AA4" s="71"/>
      <c r="AB4" s="72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71"/>
      <c r="AT4" s="71"/>
      <c r="AU4" s="71"/>
      <c r="AV4" s="71"/>
      <c r="AW4" s="71"/>
      <c r="AX4" s="71"/>
      <c r="AY4" s="71"/>
      <c r="AZ4" s="71"/>
      <c r="BA4" s="1"/>
      <c r="BB4" s="6"/>
      <c r="BC4" s="6"/>
      <c r="BD4" s="181" t="s">
        <v>204</v>
      </c>
      <c r="BE4" s="181"/>
      <c r="BF4" s="181"/>
      <c r="BG4" s="181"/>
      <c r="BH4" s="181"/>
      <c r="BI4" s="181"/>
      <c r="BJ4" s="181"/>
      <c r="BK4" s="181"/>
      <c r="BL4" s="181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219" t="s">
        <v>334</v>
      </c>
      <c r="W5" s="219"/>
      <c r="X5" s="219"/>
      <c r="Y5" s="219"/>
      <c r="Z5" s="219"/>
      <c r="AA5" s="219"/>
      <c r="AB5" s="219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B5" s="6"/>
      <c r="BC5" s="6"/>
      <c r="BD5" s="183" t="s">
        <v>291</v>
      </c>
      <c r="BE5" s="183"/>
      <c r="BF5" s="183"/>
      <c r="BG5" s="183"/>
      <c r="BH5" s="183"/>
      <c r="BI5" s="183"/>
      <c r="BJ5" s="183"/>
      <c r="BK5" s="183"/>
      <c r="BL5" s="183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182" t="s">
        <v>241</v>
      </c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219" t="s">
        <v>327</v>
      </c>
      <c r="W7" s="219"/>
      <c r="X7" s="219"/>
      <c r="Y7" s="219"/>
      <c r="Z7" s="219"/>
      <c r="AA7" s="219"/>
      <c r="AB7" s="219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7"/>
      <c r="BD7"/>
      <c r="BK7"/>
    </row>
    <row r="8" spans="1:64" ht="12.75" customHeight="1" x14ac:dyDescent="0.2">
      <c r="B8" s="4"/>
      <c r="V8" s="219" t="s">
        <v>207</v>
      </c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219" t="s">
        <v>76</v>
      </c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</row>
    <row r="10" spans="1:64" ht="12.75" customHeight="1" x14ac:dyDescent="0.2">
      <c r="B10" s="4"/>
      <c r="V10" s="219" t="s">
        <v>194</v>
      </c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</row>
    <row r="11" spans="1:64" ht="11.25" customHeight="1" x14ac:dyDescent="0.2">
      <c r="B11" s="4"/>
      <c r="V11" s="219" t="s">
        <v>195</v>
      </c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1"/>
    </row>
    <row r="12" spans="1:64" ht="25.5" customHeight="1" thickBot="1" x14ac:dyDescent="0.25">
      <c r="A12" s="222" t="s">
        <v>151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184" t="s">
        <v>80</v>
      </c>
      <c r="BD12" s="184"/>
      <c r="BE12" s="184"/>
      <c r="BF12" s="184"/>
      <c r="BG12" s="184"/>
      <c r="BH12" s="184"/>
      <c r="BI12" s="184"/>
      <c r="BJ12" s="184"/>
      <c r="BK12" s="185"/>
    </row>
    <row r="13" spans="1:64" ht="12.75" customHeight="1" x14ac:dyDescent="0.2">
      <c r="A13" s="227" t="s">
        <v>41</v>
      </c>
      <c r="B13" s="228"/>
      <c r="C13" s="206" t="s">
        <v>28</v>
      </c>
      <c r="D13" s="207"/>
      <c r="E13" s="207"/>
      <c r="F13" s="233"/>
      <c r="G13" s="217" t="s">
        <v>282</v>
      </c>
      <c r="H13" s="206" t="s">
        <v>29</v>
      </c>
      <c r="I13" s="207"/>
      <c r="J13" s="233"/>
      <c r="K13" s="217" t="s">
        <v>283</v>
      </c>
      <c r="L13" s="206" t="s">
        <v>39</v>
      </c>
      <c r="M13" s="207"/>
      <c r="N13" s="207"/>
      <c r="O13" s="233"/>
      <c r="P13" s="217" t="s">
        <v>284</v>
      </c>
      <c r="Q13" s="206" t="s">
        <v>30</v>
      </c>
      <c r="R13" s="207"/>
      <c r="S13" s="207"/>
      <c r="T13" s="217" t="s">
        <v>285</v>
      </c>
      <c r="U13" s="206" t="s">
        <v>31</v>
      </c>
      <c r="V13" s="207"/>
      <c r="W13" s="207"/>
      <c r="X13" s="233"/>
      <c r="Y13" s="206" t="s">
        <v>32</v>
      </c>
      <c r="Z13" s="214"/>
      <c r="AA13" s="214"/>
      <c r="AB13" s="208"/>
      <c r="AC13" s="217" t="s">
        <v>286</v>
      </c>
      <c r="AD13" s="206" t="s">
        <v>33</v>
      </c>
      <c r="AE13" s="214"/>
      <c r="AF13" s="208"/>
      <c r="AG13" s="217" t="s">
        <v>287</v>
      </c>
      <c r="AH13" s="206" t="s">
        <v>34</v>
      </c>
      <c r="AI13" s="207"/>
      <c r="AJ13" s="233"/>
      <c r="AK13" s="217" t="s">
        <v>288</v>
      </c>
      <c r="AL13" s="206" t="s">
        <v>35</v>
      </c>
      <c r="AM13" s="214"/>
      <c r="AN13" s="214"/>
      <c r="AO13" s="208"/>
      <c r="AP13" s="217" t="s">
        <v>289</v>
      </c>
      <c r="AQ13" s="206" t="s">
        <v>36</v>
      </c>
      <c r="AR13" s="207"/>
      <c r="AS13" s="207"/>
      <c r="AT13" s="217" t="s">
        <v>290</v>
      </c>
      <c r="AU13" s="206" t="s">
        <v>37</v>
      </c>
      <c r="AV13" s="207"/>
      <c r="AW13" s="207"/>
      <c r="AX13" s="208"/>
      <c r="AY13" s="206" t="s">
        <v>40</v>
      </c>
      <c r="AZ13" s="207"/>
      <c r="BA13" s="207"/>
      <c r="BB13" s="212"/>
      <c r="BC13" s="194" t="s">
        <v>41</v>
      </c>
      <c r="BD13" s="200" t="s">
        <v>69</v>
      </c>
      <c r="BE13" s="243" t="s">
        <v>70</v>
      </c>
      <c r="BF13" s="186" t="s">
        <v>71</v>
      </c>
      <c r="BG13" s="187"/>
      <c r="BH13" s="197" t="s">
        <v>74</v>
      </c>
      <c r="BI13" s="197" t="s">
        <v>75</v>
      </c>
      <c r="BJ13" s="190" t="s">
        <v>44</v>
      </c>
      <c r="BK13" s="203" t="s">
        <v>54</v>
      </c>
    </row>
    <row r="14" spans="1:64" ht="33.75" customHeight="1" x14ac:dyDescent="0.2">
      <c r="A14" s="229"/>
      <c r="B14" s="230"/>
      <c r="C14" s="209"/>
      <c r="D14" s="210"/>
      <c r="E14" s="210"/>
      <c r="F14" s="234"/>
      <c r="G14" s="218"/>
      <c r="H14" s="209"/>
      <c r="I14" s="210"/>
      <c r="J14" s="234"/>
      <c r="K14" s="218"/>
      <c r="L14" s="209"/>
      <c r="M14" s="210"/>
      <c r="N14" s="210"/>
      <c r="O14" s="234"/>
      <c r="P14" s="218"/>
      <c r="Q14" s="209"/>
      <c r="R14" s="210"/>
      <c r="S14" s="210"/>
      <c r="T14" s="218"/>
      <c r="U14" s="209"/>
      <c r="V14" s="210"/>
      <c r="W14" s="210"/>
      <c r="X14" s="234"/>
      <c r="Y14" s="215"/>
      <c r="Z14" s="216"/>
      <c r="AA14" s="216"/>
      <c r="AB14" s="211"/>
      <c r="AC14" s="218"/>
      <c r="AD14" s="215"/>
      <c r="AE14" s="216"/>
      <c r="AF14" s="211"/>
      <c r="AG14" s="218"/>
      <c r="AH14" s="209"/>
      <c r="AI14" s="210"/>
      <c r="AJ14" s="234"/>
      <c r="AK14" s="218"/>
      <c r="AL14" s="215"/>
      <c r="AM14" s="216"/>
      <c r="AN14" s="216"/>
      <c r="AO14" s="211"/>
      <c r="AP14" s="218"/>
      <c r="AQ14" s="209"/>
      <c r="AR14" s="210"/>
      <c r="AS14" s="210"/>
      <c r="AT14" s="218"/>
      <c r="AU14" s="209"/>
      <c r="AV14" s="210"/>
      <c r="AW14" s="210"/>
      <c r="AX14" s="211"/>
      <c r="AY14" s="209"/>
      <c r="AZ14" s="210"/>
      <c r="BA14" s="210"/>
      <c r="BB14" s="213"/>
      <c r="BC14" s="195"/>
      <c r="BD14" s="201"/>
      <c r="BE14" s="244"/>
      <c r="BF14" s="188"/>
      <c r="BG14" s="189"/>
      <c r="BH14" s="198"/>
      <c r="BI14" s="198"/>
      <c r="BJ14" s="191"/>
      <c r="BK14" s="204"/>
    </row>
    <row r="15" spans="1:64" ht="12.75" customHeight="1" x14ac:dyDescent="0.2">
      <c r="A15" s="229"/>
      <c r="B15" s="230"/>
      <c r="C15" s="14"/>
      <c r="D15" s="14"/>
      <c r="E15" s="14"/>
      <c r="F15" s="15"/>
      <c r="G15" s="218"/>
      <c r="H15" s="14"/>
      <c r="I15" s="14"/>
      <c r="J15" s="15"/>
      <c r="K15" s="218"/>
      <c r="L15" s="14"/>
      <c r="M15" s="14"/>
      <c r="N15" s="14"/>
      <c r="O15" s="14"/>
      <c r="P15" s="218"/>
      <c r="Q15" s="14"/>
      <c r="R15" s="14"/>
      <c r="S15" s="14"/>
      <c r="T15" s="218"/>
      <c r="U15" s="14"/>
      <c r="V15" s="14"/>
      <c r="W15" s="15"/>
      <c r="X15" s="165"/>
      <c r="Y15" s="166"/>
      <c r="Z15" s="167"/>
      <c r="AA15" s="14"/>
      <c r="AB15" s="15"/>
      <c r="AC15" s="218"/>
      <c r="AD15" s="14"/>
      <c r="AE15" s="14"/>
      <c r="AF15" s="14"/>
      <c r="AG15" s="218"/>
      <c r="AH15" s="14"/>
      <c r="AI15" s="14"/>
      <c r="AJ15" s="15"/>
      <c r="AK15" s="218"/>
      <c r="AL15" s="14"/>
      <c r="AM15" s="14"/>
      <c r="AN15" s="14"/>
      <c r="AO15" s="165"/>
      <c r="AP15" s="218"/>
      <c r="AQ15" s="14"/>
      <c r="AR15" s="14"/>
      <c r="AS15" s="14"/>
      <c r="AT15" s="218"/>
      <c r="AU15" s="17"/>
      <c r="AV15" s="17"/>
      <c r="AW15" s="15"/>
      <c r="AX15" s="164"/>
      <c r="AY15" s="14"/>
      <c r="AZ15" s="14"/>
      <c r="BA15" s="14"/>
      <c r="BB15" s="16"/>
      <c r="BC15" s="195"/>
      <c r="BD15" s="202"/>
      <c r="BE15" s="244"/>
      <c r="BF15" s="245" t="s">
        <v>72</v>
      </c>
      <c r="BG15" s="193" t="s">
        <v>73</v>
      </c>
      <c r="BH15" s="198"/>
      <c r="BI15" s="198"/>
      <c r="BJ15" s="191"/>
      <c r="BK15" s="204"/>
    </row>
    <row r="16" spans="1:64" ht="12.75" customHeight="1" x14ac:dyDescent="0.2">
      <c r="A16" s="229"/>
      <c r="B16" s="230"/>
      <c r="C16" s="17"/>
      <c r="D16" s="17"/>
      <c r="E16" s="17"/>
      <c r="F16" s="18"/>
      <c r="G16" s="218"/>
      <c r="H16" s="17"/>
      <c r="I16" s="17"/>
      <c r="J16" s="18"/>
      <c r="K16" s="218"/>
      <c r="L16" s="17"/>
      <c r="M16" s="17"/>
      <c r="N16" s="17"/>
      <c r="O16" s="17"/>
      <c r="P16" s="218"/>
      <c r="Q16" s="17"/>
      <c r="R16" s="17"/>
      <c r="S16" s="17"/>
      <c r="T16" s="218"/>
      <c r="U16" s="17"/>
      <c r="V16" s="17"/>
      <c r="W16" s="15"/>
      <c r="X16" s="168"/>
      <c r="Y16" s="164"/>
      <c r="Z16" s="18"/>
      <c r="AA16" s="17"/>
      <c r="AB16" s="18"/>
      <c r="AC16" s="218"/>
      <c r="AD16" s="17"/>
      <c r="AE16" s="17"/>
      <c r="AF16" s="17"/>
      <c r="AG16" s="218"/>
      <c r="AH16" s="17"/>
      <c r="AI16" s="17"/>
      <c r="AJ16" s="18"/>
      <c r="AK16" s="218"/>
      <c r="AL16" s="17"/>
      <c r="AM16" s="17"/>
      <c r="AN16" s="17"/>
      <c r="AO16" s="168"/>
      <c r="AP16" s="218"/>
      <c r="AQ16" s="17"/>
      <c r="AR16" s="17"/>
      <c r="AS16" s="17"/>
      <c r="AT16" s="218"/>
      <c r="AU16" s="17"/>
      <c r="AV16" s="17"/>
      <c r="AW16" s="18"/>
      <c r="AX16" s="164"/>
      <c r="AY16" s="17"/>
      <c r="AZ16" s="17"/>
      <c r="BA16" s="17"/>
      <c r="BB16" s="16"/>
      <c r="BC16" s="195"/>
      <c r="BD16" s="202"/>
      <c r="BE16" s="244"/>
      <c r="BF16" s="246"/>
      <c r="BG16" s="193"/>
      <c r="BH16" s="198"/>
      <c r="BI16" s="198"/>
      <c r="BJ16" s="191"/>
      <c r="BK16" s="204"/>
    </row>
    <row r="17" spans="1:63" ht="12.75" customHeight="1" x14ac:dyDescent="0.2">
      <c r="A17" s="229"/>
      <c r="B17" s="230"/>
      <c r="C17" s="17">
        <v>1</v>
      </c>
      <c r="D17" s="17">
        <v>7</v>
      </c>
      <c r="E17" s="17">
        <v>14</v>
      </c>
      <c r="F17" s="17">
        <v>21</v>
      </c>
      <c r="G17" s="218"/>
      <c r="H17" s="17">
        <v>5</v>
      </c>
      <c r="I17" s="17">
        <v>12</v>
      </c>
      <c r="J17" s="17">
        <v>19</v>
      </c>
      <c r="K17" s="218"/>
      <c r="L17" s="17">
        <v>2</v>
      </c>
      <c r="M17" s="18">
        <v>9</v>
      </c>
      <c r="N17" s="17">
        <v>16</v>
      </c>
      <c r="O17" s="17">
        <v>23</v>
      </c>
      <c r="P17" s="218"/>
      <c r="Q17" s="17">
        <v>7</v>
      </c>
      <c r="R17" s="17">
        <v>14</v>
      </c>
      <c r="S17" s="17">
        <v>21</v>
      </c>
      <c r="T17" s="218"/>
      <c r="U17" s="17">
        <v>4</v>
      </c>
      <c r="V17" s="17">
        <v>11</v>
      </c>
      <c r="W17" s="168">
        <v>18</v>
      </c>
      <c r="X17" s="168">
        <v>25</v>
      </c>
      <c r="Y17" s="17">
        <v>1</v>
      </c>
      <c r="Z17" s="18">
        <v>8</v>
      </c>
      <c r="AA17" s="17">
        <v>15</v>
      </c>
      <c r="AB17" s="17">
        <v>22</v>
      </c>
      <c r="AC17" s="218"/>
      <c r="AD17" s="17">
        <v>7</v>
      </c>
      <c r="AE17" s="17">
        <v>14</v>
      </c>
      <c r="AF17" s="17">
        <v>21</v>
      </c>
      <c r="AG17" s="218"/>
      <c r="AH17" s="17">
        <v>4</v>
      </c>
      <c r="AI17" s="17">
        <v>11</v>
      </c>
      <c r="AJ17" s="17">
        <v>18</v>
      </c>
      <c r="AK17" s="218"/>
      <c r="AL17" s="17">
        <v>2</v>
      </c>
      <c r="AM17" s="17">
        <v>9</v>
      </c>
      <c r="AN17" s="17">
        <v>16</v>
      </c>
      <c r="AO17" s="168">
        <v>23</v>
      </c>
      <c r="AP17" s="218"/>
      <c r="AQ17" s="17">
        <v>6</v>
      </c>
      <c r="AR17" s="17">
        <v>13</v>
      </c>
      <c r="AS17" s="17">
        <v>20</v>
      </c>
      <c r="AT17" s="218"/>
      <c r="AU17" s="17">
        <v>4</v>
      </c>
      <c r="AV17" s="17">
        <v>11</v>
      </c>
      <c r="AW17" s="17">
        <v>18</v>
      </c>
      <c r="AX17" s="17">
        <v>25</v>
      </c>
      <c r="AY17" s="17">
        <v>1</v>
      </c>
      <c r="AZ17" s="17">
        <v>8</v>
      </c>
      <c r="BA17" s="17">
        <v>15</v>
      </c>
      <c r="BB17" s="19">
        <v>22</v>
      </c>
      <c r="BC17" s="195"/>
      <c r="BD17" s="202"/>
      <c r="BE17" s="244"/>
      <c r="BF17" s="246"/>
      <c r="BG17" s="193"/>
      <c r="BH17" s="198"/>
      <c r="BI17" s="198"/>
      <c r="BJ17" s="191"/>
      <c r="BK17" s="204"/>
    </row>
    <row r="18" spans="1:63" ht="12.75" customHeight="1" x14ac:dyDescent="0.2">
      <c r="A18" s="229"/>
      <c r="B18" s="230"/>
      <c r="C18" s="17">
        <v>6</v>
      </c>
      <c r="D18" s="17">
        <v>13</v>
      </c>
      <c r="E18" s="17">
        <v>20</v>
      </c>
      <c r="F18" s="17">
        <v>27</v>
      </c>
      <c r="G18" s="218"/>
      <c r="H18" s="17">
        <v>11</v>
      </c>
      <c r="I18" s="17">
        <v>18</v>
      </c>
      <c r="J18" s="17">
        <v>25</v>
      </c>
      <c r="K18" s="218"/>
      <c r="L18" s="17">
        <v>8</v>
      </c>
      <c r="M18" s="17">
        <v>15</v>
      </c>
      <c r="N18" s="17">
        <v>22</v>
      </c>
      <c r="O18" s="17">
        <v>29</v>
      </c>
      <c r="P18" s="218"/>
      <c r="Q18" s="17">
        <v>13</v>
      </c>
      <c r="R18" s="17">
        <v>20</v>
      </c>
      <c r="S18" s="17">
        <v>27</v>
      </c>
      <c r="T18" s="218"/>
      <c r="U18" s="17">
        <v>10</v>
      </c>
      <c r="V18" s="17">
        <v>17</v>
      </c>
      <c r="W18" s="17">
        <v>24</v>
      </c>
      <c r="X18" s="168">
        <v>31</v>
      </c>
      <c r="Y18" s="17">
        <v>7</v>
      </c>
      <c r="Z18" s="18">
        <v>14</v>
      </c>
      <c r="AA18" s="17">
        <v>21</v>
      </c>
      <c r="AB18" s="17">
        <v>28</v>
      </c>
      <c r="AC18" s="218"/>
      <c r="AD18" s="17">
        <v>13</v>
      </c>
      <c r="AE18" s="17">
        <v>20</v>
      </c>
      <c r="AF18" s="17">
        <v>27</v>
      </c>
      <c r="AG18" s="218"/>
      <c r="AH18" s="17">
        <v>10</v>
      </c>
      <c r="AI18" s="17">
        <v>17</v>
      </c>
      <c r="AJ18" s="17">
        <v>24</v>
      </c>
      <c r="AK18" s="218"/>
      <c r="AL18" s="17">
        <v>8</v>
      </c>
      <c r="AM18" s="17">
        <v>15</v>
      </c>
      <c r="AN18" s="17">
        <v>22</v>
      </c>
      <c r="AO18" s="168">
        <v>29</v>
      </c>
      <c r="AP18" s="218"/>
      <c r="AQ18" s="17">
        <v>12</v>
      </c>
      <c r="AR18" s="17">
        <v>19</v>
      </c>
      <c r="AS18" s="17">
        <v>26</v>
      </c>
      <c r="AT18" s="218"/>
      <c r="AU18" s="17">
        <v>10</v>
      </c>
      <c r="AV18" s="17">
        <v>17</v>
      </c>
      <c r="AW18" s="17">
        <v>24</v>
      </c>
      <c r="AX18" s="17">
        <v>31</v>
      </c>
      <c r="AY18" s="17">
        <v>7</v>
      </c>
      <c r="AZ18" s="17">
        <v>14</v>
      </c>
      <c r="BA18" s="17">
        <v>21</v>
      </c>
      <c r="BB18" s="19">
        <v>28</v>
      </c>
      <c r="BC18" s="195"/>
      <c r="BD18" s="202"/>
      <c r="BE18" s="244"/>
      <c r="BF18" s="246"/>
      <c r="BG18" s="193"/>
      <c r="BH18" s="198"/>
      <c r="BI18" s="198"/>
      <c r="BJ18" s="191"/>
      <c r="BK18" s="204"/>
    </row>
    <row r="19" spans="1:63" ht="12.75" customHeight="1" x14ac:dyDescent="0.2">
      <c r="A19" s="229"/>
      <c r="B19" s="230"/>
      <c r="C19" s="17"/>
      <c r="D19" s="17"/>
      <c r="E19" s="17"/>
      <c r="F19" s="17"/>
      <c r="G19" s="218"/>
      <c r="H19" s="17"/>
      <c r="I19" s="17"/>
      <c r="J19" s="17"/>
      <c r="K19" s="218"/>
      <c r="L19" s="17"/>
      <c r="M19" s="17"/>
      <c r="N19" s="17"/>
      <c r="O19" s="17"/>
      <c r="P19" s="218"/>
      <c r="Q19" s="17"/>
      <c r="R19" s="17"/>
      <c r="S19" s="17"/>
      <c r="T19" s="218"/>
      <c r="U19" s="17"/>
      <c r="V19" s="17"/>
      <c r="W19" s="17"/>
      <c r="X19" s="168"/>
      <c r="Y19" s="164"/>
      <c r="Z19" s="18"/>
      <c r="AA19" s="17"/>
      <c r="AB19" s="17"/>
      <c r="AC19" s="218"/>
      <c r="AD19" s="17"/>
      <c r="AE19" s="17"/>
      <c r="AF19" s="17"/>
      <c r="AG19" s="218"/>
      <c r="AH19" s="17"/>
      <c r="AI19" s="17"/>
      <c r="AJ19" s="17"/>
      <c r="AK19" s="218"/>
      <c r="AL19" s="17"/>
      <c r="AM19" s="17"/>
      <c r="AN19" s="17"/>
      <c r="AO19" s="168"/>
      <c r="AP19" s="218"/>
      <c r="AQ19" s="17"/>
      <c r="AR19" s="17"/>
      <c r="AS19" s="17"/>
      <c r="AT19" s="218"/>
      <c r="AU19" s="17"/>
      <c r="AV19" s="17"/>
      <c r="AW19" s="17"/>
      <c r="AX19" s="164"/>
      <c r="AY19" s="17"/>
      <c r="AZ19" s="17"/>
      <c r="BA19" s="17"/>
      <c r="BB19" s="19"/>
      <c r="BC19" s="195"/>
      <c r="BD19" s="202"/>
      <c r="BE19" s="244"/>
      <c r="BF19" s="246"/>
      <c r="BG19" s="193"/>
      <c r="BH19" s="198"/>
      <c r="BI19" s="198"/>
      <c r="BJ19" s="191"/>
      <c r="BK19" s="204"/>
    </row>
    <row r="20" spans="1:63" ht="12.75" customHeight="1" x14ac:dyDescent="0.2">
      <c r="A20" s="229"/>
      <c r="B20" s="230"/>
      <c r="C20" s="17"/>
      <c r="D20" s="17"/>
      <c r="E20" s="17"/>
      <c r="F20" s="17"/>
      <c r="G20" s="218"/>
      <c r="H20" s="17"/>
      <c r="I20" s="17"/>
      <c r="J20" s="17"/>
      <c r="K20" s="218"/>
      <c r="L20" s="17"/>
      <c r="M20" s="17"/>
      <c r="N20" s="17"/>
      <c r="O20" s="17"/>
      <c r="P20" s="218"/>
      <c r="Q20" s="17"/>
      <c r="R20" s="17"/>
      <c r="S20" s="17"/>
      <c r="T20" s="218"/>
      <c r="U20" s="17"/>
      <c r="V20" s="17"/>
      <c r="W20" s="17"/>
      <c r="X20" s="168"/>
      <c r="Y20" s="164"/>
      <c r="Z20" s="18"/>
      <c r="AA20" s="17"/>
      <c r="AB20" s="17"/>
      <c r="AC20" s="218"/>
      <c r="AD20" s="17"/>
      <c r="AE20" s="17"/>
      <c r="AF20" s="17"/>
      <c r="AG20" s="218"/>
      <c r="AH20" s="17"/>
      <c r="AI20" s="17"/>
      <c r="AJ20" s="17"/>
      <c r="AK20" s="218"/>
      <c r="AL20" s="17"/>
      <c r="AM20" s="17"/>
      <c r="AN20" s="17"/>
      <c r="AO20" s="168"/>
      <c r="AP20" s="218"/>
      <c r="AQ20" s="17"/>
      <c r="AR20" s="17"/>
      <c r="AS20" s="17"/>
      <c r="AT20" s="218"/>
      <c r="AU20" s="17"/>
      <c r="AV20" s="17"/>
      <c r="AW20" s="17"/>
      <c r="AX20" s="164"/>
      <c r="AY20" s="17"/>
      <c r="AZ20" s="17"/>
      <c r="BA20" s="17"/>
      <c r="BB20" s="19"/>
      <c r="BC20" s="195"/>
      <c r="BD20" s="202"/>
      <c r="BE20" s="244"/>
      <c r="BF20" s="246"/>
      <c r="BG20" s="193"/>
      <c r="BH20" s="198"/>
      <c r="BI20" s="198"/>
      <c r="BJ20" s="191"/>
      <c r="BK20" s="204"/>
    </row>
    <row r="21" spans="1:63" ht="12.75" customHeight="1" x14ac:dyDescent="0.2">
      <c r="A21" s="229"/>
      <c r="B21" s="230"/>
      <c r="C21" s="17"/>
      <c r="D21" s="17"/>
      <c r="E21" s="17"/>
      <c r="F21" s="17"/>
      <c r="G21" s="218"/>
      <c r="H21" s="17"/>
      <c r="I21" s="17"/>
      <c r="J21" s="17"/>
      <c r="K21" s="218"/>
      <c r="L21" s="17"/>
      <c r="M21" s="17"/>
      <c r="N21" s="17"/>
      <c r="O21" s="17"/>
      <c r="P21" s="218"/>
      <c r="Q21" s="17"/>
      <c r="R21" s="17"/>
      <c r="S21" s="17"/>
      <c r="T21" s="218"/>
      <c r="U21" s="17"/>
      <c r="V21" s="17"/>
      <c r="W21" s="17"/>
      <c r="X21" s="168"/>
      <c r="Y21" s="164"/>
      <c r="Z21" s="18"/>
      <c r="AA21" s="17"/>
      <c r="AB21" s="17"/>
      <c r="AC21" s="218"/>
      <c r="AD21" s="17"/>
      <c r="AE21" s="17"/>
      <c r="AF21" s="17"/>
      <c r="AG21" s="218"/>
      <c r="AH21" s="17"/>
      <c r="AI21" s="17"/>
      <c r="AJ21" s="17"/>
      <c r="AK21" s="218"/>
      <c r="AL21" s="17"/>
      <c r="AM21" s="17"/>
      <c r="AN21" s="17"/>
      <c r="AO21" s="168"/>
      <c r="AP21" s="218"/>
      <c r="AQ21" s="17"/>
      <c r="AR21" s="17"/>
      <c r="AS21" s="17"/>
      <c r="AT21" s="218"/>
      <c r="AU21" s="17"/>
      <c r="AV21" s="17"/>
      <c r="AW21" s="17"/>
      <c r="AX21" s="164"/>
      <c r="AY21" s="17"/>
      <c r="AZ21" s="17"/>
      <c r="BA21" s="17"/>
      <c r="BB21" s="19"/>
      <c r="BC21" s="195"/>
      <c r="BD21" s="202"/>
      <c r="BE21" s="244"/>
      <c r="BF21" s="246"/>
      <c r="BG21" s="193"/>
      <c r="BH21" s="198"/>
      <c r="BI21" s="198"/>
      <c r="BJ21" s="191"/>
      <c r="BK21" s="204"/>
    </row>
    <row r="22" spans="1:63" ht="22.5" customHeight="1" thickBot="1" x14ac:dyDescent="0.25">
      <c r="A22" s="231"/>
      <c r="B22" s="232"/>
      <c r="C22" s="17"/>
      <c r="D22" s="17"/>
      <c r="E22" s="17"/>
      <c r="F22" s="17"/>
      <c r="G22" s="218"/>
      <c r="H22" s="17"/>
      <c r="I22" s="17"/>
      <c r="J22" s="17"/>
      <c r="K22" s="218"/>
      <c r="L22" s="17"/>
      <c r="M22" s="17"/>
      <c r="N22" s="17"/>
      <c r="O22" s="17"/>
      <c r="P22" s="218"/>
      <c r="Q22" s="17"/>
      <c r="R22" s="17"/>
      <c r="S22" s="17"/>
      <c r="T22" s="218"/>
      <c r="U22" s="17"/>
      <c r="V22" s="17"/>
      <c r="W22" s="17"/>
      <c r="X22" s="168"/>
      <c r="Y22" s="164"/>
      <c r="Z22" s="18"/>
      <c r="AA22" s="17"/>
      <c r="AB22" s="17"/>
      <c r="AC22" s="218"/>
      <c r="AD22" s="17"/>
      <c r="AE22" s="17"/>
      <c r="AF22" s="17"/>
      <c r="AG22" s="218"/>
      <c r="AH22" s="17"/>
      <c r="AI22" s="17"/>
      <c r="AJ22" s="17"/>
      <c r="AK22" s="218"/>
      <c r="AL22" s="17"/>
      <c r="AM22" s="17"/>
      <c r="AN22" s="17"/>
      <c r="AO22" s="168"/>
      <c r="AP22" s="218"/>
      <c r="AQ22" s="17"/>
      <c r="AR22" s="17"/>
      <c r="AS22" s="17"/>
      <c r="AT22" s="218"/>
      <c r="AU22" s="17"/>
      <c r="AV22" s="17"/>
      <c r="AW22" s="17"/>
      <c r="AX22" s="164"/>
      <c r="AY22" s="17"/>
      <c r="AZ22" s="17"/>
      <c r="BA22" s="17"/>
      <c r="BB22" s="19"/>
      <c r="BC22" s="196"/>
      <c r="BD22" s="202"/>
      <c r="BE22" s="244"/>
      <c r="BF22" s="247"/>
      <c r="BG22" s="193"/>
      <c r="BH22" s="199"/>
      <c r="BI22" s="199"/>
      <c r="BJ22" s="192"/>
      <c r="BK22" s="205"/>
    </row>
    <row r="23" spans="1:63" s="56" customFormat="1" ht="17.25" customHeight="1" x14ac:dyDescent="0.2">
      <c r="A23" s="225">
        <v>1</v>
      </c>
      <c r="B23" s="226"/>
      <c r="C23" s="59"/>
      <c r="D23" s="59"/>
      <c r="E23" s="59"/>
      <c r="F23" s="59"/>
      <c r="G23" s="59"/>
      <c r="H23" s="59"/>
      <c r="I23" s="59"/>
      <c r="J23" s="59"/>
      <c r="K23" s="59"/>
      <c r="L23" s="90">
        <v>17</v>
      </c>
      <c r="M23" s="59"/>
      <c r="N23" s="59"/>
      <c r="O23" s="59"/>
      <c r="P23" s="59"/>
      <c r="Q23" s="59"/>
      <c r="R23" s="59"/>
      <c r="S23" s="59"/>
      <c r="T23" s="59" t="s">
        <v>193</v>
      </c>
      <c r="U23" s="59" t="s">
        <v>193</v>
      </c>
      <c r="V23" s="59"/>
      <c r="W23" s="59"/>
      <c r="X23" s="59"/>
      <c r="Y23" s="90">
        <v>22</v>
      </c>
      <c r="Z23" s="59"/>
      <c r="AA23" s="59"/>
      <c r="AB23" s="90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23" t="s">
        <v>118</v>
      </c>
      <c r="AS23" s="23" t="s">
        <v>118</v>
      </c>
      <c r="AT23" s="59" t="s">
        <v>193</v>
      </c>
      <c r="AU23" s="59" t="s">
        <v>193</v>
      </c>
      <c r="AV23" s="59" t="s">
        <v>193</v>
      </c>
      <c r="AW23" s="59" t="s">
        <v>193</v>
      </c>
      <c r="AX23" s="59" t="s">
        <v>193</v>
      </c>
      <c r="AY23" s="59" t="s">
        <v>193</v>
      </c>
      <c r="AZ23" s="59" t="s">
        <v>193</v>
      </c>
      <c r="BA23" s="59" t="s">
        <v>193</v>
      </c>
      <c r="BB23" s="59" t="s">
        <v>193</v>
      </c>
      <c r="BC23" s="61">
        <v>1</v>
      </c>
      <c r="BD23" s="63">
        <v>39</v>
      </c>
      <c r="BE23" s="63">
        <v>0</v>
      </c>
      <c r="BF23" s="64">
        <v>0</v>
      </c>
      <c r="BG23" s="64">
        <v>0</v>
      </c>
      <c r="BH23" s="62">
        <v>2</v>
      </c>
      <c r="BI23" s="63">
        <v>0</v>
      </c>
      <c r="BJ23" s="62">
        <v>11</v>
      </c>
      <c r="BK23" s="76">
        <f>SUM(BD23:BJ23)</f>
        <v>52</v>
      </c>
    </row>
    <row r="24" spans="1:63" ht="12.75" customHeight="1" x14ac:dyDescent="0.2">
      <c r="A24" s="223">
        <v>2</v>
      </c>
      <c r="B24" s="224"/>
      <c r="C24" s="24"/>
      <c r="D24" s="24"/>
      <c r="E24" s="24"/>
      <c r="F24" s="24"/>
      <c r="G24" s="24"/>
      <c r="H24" s="57"/>
      <c r="I24" s="24"/>
      <c r="J24" s="24"/>
      <c r="K24" s="24"/>
      <c r="L24" s="57">
        <v>17</v>
      </c>
      <c r="M24" s="24"/>
      <c r="N24" s="24"/>
      <c r="O24" s="24"/>
      <c r="P24" s="24"/>
      <c r="Q24" s="24"/>
      <c r="R24" s="24"/>
      <c r="S24" s="89"/>
      <c r="T24" s="24" t="s">
        <v>117</v>
      </c>
      <c r="U24" s="24" t="s">
        <v>117</v>
      </c>
      <c r="V24" s="24"/>
      <c r="W24" s="24"/>
      <c r="X24" s="24"/>
      <c r="Y24" s="57">
        <v>16</v>
      </c>
      <c r="Z24" s="24"/>
      <c r="AA24" s="24"/>
      <c r="AB24" s="57"/>
      <c r="AC24" s="24"/>
      <c r="AD24" s="24"/>
      <c r="AE24" s="24"/>
      <c r="AF24" s="24"/>
      <c r="AG24" s="24"/>
      <c r="AH24" s="24"/>
      <c r="AI24" s="24"/>
      <c r="AJ24" s="24"/>
      <c r="AK24" s="24"/>
      <c r="AL24" s="89" t="s">
        <v>118</v>
      </c>
      <c r="AM24" s="58" t="s">
        <v>119</v>
      </c>
      <c r="AN24" s="58" t="s">
        <v>119</v>
      </c>
      <c r="AO24" s="58" t="s">
        <v>119</v>
      </c>
      <c r="AP24" s="58" t="s">
        <v>119</v>
      </c>
      <c r="AQ24" s="58" t="s">
        <v>119</v>
      </c>
      <c r="AR24" s="58" t="s">
        <v>119</v>
      </c>
      <c r="AS24" s="58">
        <v>8</v>
      </c>
      <c r="AT24" s="92" t="s">
        <v>193</v>
      </c>
      <c r="AU24" s="24" t="s">
        <v>117</v>
      </c>
      <c r="AV24" s="24" t="s">
        <v>117</v>
      </c>
      <c r="AW24" s="24" t="s">
        <v>117</v>
      </c>
      <c r="AX24" s="24" t="s">
        <v>117</v>
      </c>
      <c r="AY24" s="24" t="s">
        <v>117</v>
      </c>
      <c r="AZ24" s="24" t="s">
        <v>117</v>
      </c>
      <c r="BA24" s="24" t="s">
        <v>117</v>
      </c>
      <c r="BB24" s="60" t="s">
        <v>117</v>
      </c>
      <c r="BC24" s="73">
        <v>2</v>
      </c>
      <c r="BD24" s="26">
        <v>33</v>
      </c>
      <c r="BE24" s="26">
        <v>6</v>
      </c>
      <c r="BF24" s="26">
        <v>1</v>
      </c>
      <c r="BG24" s="26">
        <v>0</v>
      </c>
      <c r="BH24" s="26">
        <v>1</v>
      </c>
      <c r="BI24" s="26">
        <v>0</v>
      </c>
      <c r="BJ24" s="26">
        <v>11</v>
      </c>
      <c r="BK24" s="77">
        <f>SUM(BD24:BJ24)</f>
        <v>52</v>
      </c>
    </row>
    <row r="25" spans="1:63" ht="12.75" customHeight="1" x14ac:dyDescent="0.2">
      <c r="A25" s="225">
        <v>3</v>
      </c>
      <c r="B25" s="226"/>
      <c r="C25" s="22"/>
      <c r="D25" s="22"/>
      <c r="E25" s="22"/>
      <c r="F25" s="22"/>
      <c r="G25" s="2"/>
      <c r="H25" s="25"/>
      <c r="I25" s="2"/>
      <c r="J25" s="2"/>
      <c r="K25" s="2"/>
      <c r="L25" s="25">
        <v>16</v>
      </c>
      <c r="M25" s="2"/>
      <c r="N25" s="2"/>
      <c r="O25" s="2"/>
      <c r="P25" s="2"/>
      <c r="Q25" s="2"/>
      <c r="R25" s="2"/>
      <c r="S25" s="89" t="s">
        <v>118</v>
      </c>
      <c r="T25" s="24" t="s">
        <v>117</v>
      </c>
      <c r="U25" s="24" t="s">
        <v>117</v>
      </c>
      <c r="V25" s="2"/>
      <c r="W25" s="2"/>
      <c r="X25" s="2"/>
      <c r="Y25" s="91">
        <v>16</v>
      </c>
      <c r="Z25" s="2"/>
      <c r="AA25" s="2"/>
      <c r="AB25" s="91"/>
      <c r="AC25" s="2"/>
      <c r="AD25" s="23"/>
      <c r="AE25" s="22"/>
      <c r="AF25" s="22"/>
      <c r="AG25" s="22"/>
      <c r="AH25" s="22"/>
      <c r="AI25" s="22"/>
      <c r="AJ25" s="22"/>
      <c r="AK25" s="22"/>
      <c r="AL25" s="23" t="s">
        <v>118</v>
      </c>
      <c r="AM25" s="22" t="s">
        <v>119</v>
      </c>
      <c r="AN25" s="22">
        <v>8</v>
      </c>
      <c r="AO25" s="22">
        <v>8</v>
      </c>
      <c r="AP25" s="22">
        <v>8</v>
      </c>
      <c r="AQ25" s="22">
        <v>8</v>
      </c>
      <c r="AR25" s="22">
        <v>8</v>
      </c>
      <c r="AS25" s="22">
        <v>8</v>
      </c>
      <c r="AT25" s="22">
        <v>8</v>
      </c>
      <c r="AU25" s="24" t="s">
        <v>117</v>
      </c>
      <c r="AV25" s="24" t="s">
        <v>117</v>
      </c>
      <c r="AW25" s="24" t="s">
        <v>117</v>
      </c>
      <c r="AX25" s="24" t="s">
        <v>117</v>
      </c>
      <c r="AY25" s="24" t="s">
        <v>117</v>
      </c>
      <c r="AZ25" s="24" t="s">
        <v>117</v>
      </c>
      <c r="BA25" s="24" t="s">
        <v>117</v>
      </c>
      <c r="BB25" s="24" t="s">
        <v>117</v>
      </c>
      <c r="BC25" s="73">
        <v>3</v>
      </c>
      <c r="BD25" s="26">
        <v>32</v>
      </c>
      <c r="BE25" s="26">
        <v>1</v>
      </c>
      <c r="BF25" s="26">
        <v>7</v>
      </c>
      <c r="BG25" s="26">
        <v>0</v>
      </c>
      <c r="BH25" s="26">
        <v>2</v>
      </c>
      <c r="BI25" s="26">
        <v>0</v>
      </c>
      <c r="BJ25" s="27">
        <v>10</v>
      </c>
      <c r="BK25" s="77">
        <f>SUM(BD25:BJ25)</f>
        <v>52</v>
      </c>
    </row>
    <row r="26" spans="1:63" ht="12.75" customHeight="1" thickBot="1" x14ac:dyDescent="0.25">
      <c r="A26" s="250">
        <v>4</v>
      </c>
      <c r="B26" s="251"/>
      <c r="C26" s="98"/>
      <c r="D26" s="98"/>
      <c r="E26" s="98"/>
      <c r="F26" s="98"/>
      <c r="G26" s="98"/>
      <c r="H26" s="99"/>
      <c r="I26" s="98"/>
      <c r="J26" s="98"/>
      <c r="K26" s="98"/>
      <c r="L26" s="99">
        <v>16</v>
      </c>
      <c r="M26" s="100"/>
      <c r="N26" s="100"/>
      <c r="O26" s="100"/>
      <c r="P26" s="100"/>
      <c r="Q26" s="100"/>
      <c r="R26" s="100"/>
      <c r="S26" s="101" t="s">
        <v>118</v>
      </c>
      <c r="T26" s="98" t="s">
        <v>117</v>
      </c>
      <c r="U26" s="98" t="s">
        <v>117</v>
      </c>
      <c r="V26" s="98"/>
      <c r="W26" s="98"/>
      <c r="X26" s="98"/>
      <c r="Y26" s="102">
        <v>5</v>
      </c>
      <c r="Z26" s="98"/>
      <c r="AA26" s="101" t="s">
        <v>118</v>
      </c>
      <c r="AB26" s="100" t="s">
        <v>119</v>
      </c>
      <c r="AC26" s="100" t="s">
        <v>119</v>
      </c>
      <c r="AD26" s="100">
        <v>8</v>
      </c>
      <c r="AE26" s="100">
        <v>8</v>
      </c>
      <c r="AF26" s="100">
        <v>8</v>
      </c>
      <c r="AG26" s="100">
        <v>8</v>
      </c>
      <c r="AH26" s="100">
        <v>8</v>
      </c>
      <c r="AI26" s="100">
        <v>8</v>
      </c>
      <c r="AJ26" s="99" t="s">
        <v>47</v>
      </c>
      <c r="AK26" s="99" t="s">
        <v>47</v>
      </c>
      <c r="AL26" s="99" t="s">
        <v>47</v>
      </c>
      <c r="AM26" s="99" t="s">
        <v>47</v>
      </c>
      <c r="AN26" s="103" t="s">
        <v>81</v>
      </c>
      <c r="AO26" s="103" t="s">
        <v>81</v>
      </c>
      <c r="AP26" s="103" t="s">
        <v>81</v>
      </c>
      <c r="AQ26" s="103" t="s">
        <v>81</v>
      </c>
      <c r="AR26" s="98" t="s">
        <v>120</v>
      </c>
      <c r="AS26" s="98" t="s">
        <v>120</v>
      </c>
      <c r="AT26" s="98"/>
      <c r="AU26" s="98"/>
      <c r="AV26" s="98"/>
      <c r="AW26" s="98"/>
      <c r="AX26" s="98"/>
      <c r="AY26" s="98"/>
      <c r="AZ26" s="98"/>
      <c r="BA26" s="98"/>
      <c r="BB26" s="13"/>
      <c r="BC26" s="78">
        <v>4</v>
      </c>
      <c r="BD26" s="79">
        <v>21</v>
      </c>
      <c r="BE26" s="79">
        <v>2</v>
      </c>
      <c r="BF26" s="79">
        <v>6</v>
      </c>
      <c r="BG26" s="79">
        <v>4</v>
      </c>
      <c r="BH26" s="79">
        <v>2</v>
      </c>
      <c r="BI26" s="79">
        <v>6</v>
      </c>
      <c r="BJ26" s="80">
        <v>2</v>
      </c>
      <c r="BK26" s="81">
        <f>SUM(BD26:BJ26)</f>
        <v>43</v>
      </c>
    </row>
    <row r="27" spans="1:63" ht="12.75" customHeight="1" thickBot="1" x14ac:dyDescent="0.2">
      <c r="B27" s="4"/>
      <c r="BB27" s="248" t="s">
        <v>42</v>
      </c>
      <c r="BC27" s="249"/>
      <c r="BD27" s="31">
        <f>SUM(BD23:BD26)</f>
        <v>125</v>
      </c>
      <c r="BE27" s="31">
        <f t="shared" ref="BE27:BK27" si="0">SUM(BE23:BE26)</f>
        <v>9</v>
      </c>
      <c r="BF27" s="31">
        <f t="shared" si="0"/>
        <v>14</v>
      </c>
      <c r="BG27" s="31">
        <f t="shared" si="0"/>
        <v>4</v>
      </c>
      <c r="BH27" s="31">
        <f>SUM(BH23:BH26)</f>
        <v>7</v>
      </c>
      <c r="BI27" s="31">
        <f t="shared" si="0"/>
        <v>6</v>
      </c>
      <c r="BJ27" s="74">
        <f t="shared" si="0"/>
        <v>34</v>
      </c>
      <c r="BK27" s="75">
        <f t="shared" si="0"/>
        <v>199</v>
      </c>
    </row>
    <row r="28" spans="1:63" ht="12.75" customHeight="1" x14ac:dyDescent="0.2">
      <c r="A28" s="242" t="s">
        <v>43</v>
      </c>
      <c r="B28" s="242"/>
      <c r="C28" s="242"/>
      <c r="D28" s="242"/>
      <c r="E28" s="242"/>
      <c r="F28" s="242"/>
      <c r="G28" s="6"/>
      <c r="H28" s="242" t="s">
        <v>45</v>
      </c>
      <c r="I28" s="242"/>
      <c r="J28" s="242"/>
      <c r="K28" s="242"/>
      <c r="L28" s="242"/>
      <c r="M28" s="242"/>
      <c r="N28" s="242"/>
      <c r="O28" s="6"/>
      <c r="P28" s="242" t="s">
        <v>70</v>
      </c>
      <c r="Q28" s="242"/>
      <c r="R28" s="242"/>
      <c r="S28" s="242"/>
      <c r="T28" s="242"/>
      <c r="U28" s="242"/>
      <c r="V28" s="242"/>
      <c r="W28" s="12"/>
      <c r="X28" s="242" t="s">
        <v>77</v>
      </c>
      <c r="Y28" s="242"/>
      <c r="Z28" s="242"/>
      <c r="AA28" s="242"/>
      <c r="AB28" s="242"/>
      <c r="AC28" s="242"/>
      <c r="AD28" s="242"/>
      <c r="AE28" s="6"/>
      <c r="AF28" s="242" t="s">
        <v>78</v>
      </c>
      <c r="AG28" s="242"/>
      <c r="AH28" s="242"/>
      <c r="AI28" s="242"/>
      <c r="AJ28" s="242"/>
      <c r="AK28" s="242"/>
      <c r="AL28" s="242"/>
      <c r="AM28" s="6"/>
      <c r="AN28" s="242" t="s">
        <v>46</v>
      </c>
      <c r="AO28" s="242"/>
      <c r="AP28" s="242"/>
      <c r="AQ28" s="242"/>
      <c r="AR28" s="242"/>
      <c r="AS28" s="242"/>
      <c r="AT28" s="242"/>
      <c r="AU28" s="6"/>
      <c r="AV28" s="242" t="s">
        <v>226</v>
      </c>
      <c r="AW28" s="242"/>
      <c r="AX28" s="242"/>
      <c r="AY28" s="242"/>
      <c r="AZ28" s="242"/>
      <c r="BA28" s="242"/>
      <c r="BB28" s="242"/>
      <c r="BD28" s="242" t="s">
        <v>0</v>
      </c>
      <c r="BE28" s="242"/>
      <c r="BF28" s="242"/>
      <c r="BG28" s="242" t="s">
        <v>44</v>
      </c>
      <c r="BH28" s="242"/>
      <c r="BI28" s="242"/>
      <c r="BJ28" s="242"/>
      <c r="BK28" s="6"/>
    </row>
    <row r="29" spans="1:63" ht="12.75" customHeight="1" x14ac:dyDescent="0.2">
      <c r="A29" s="242"/>
      <c r="B29" s="242"/>
      <c r="C29" s="242"/>
      <c r="D29" s="242"/>
      <c r="E29" s="242"/>
      <c r="F29" s="242"/>
      <c r="G29" s="6"/>
      <c r="H29" s="242"/>
      <c r="I29" s="242"/>
      <c r="J29" s="242"/>
      <c r="K29" s="242"/>
      <c r="L29" s="242"/>
      <c r="M29" s="242"/>
      <c r="N29" s="242"/>
      <c r="O29" s="6"/>
      <c r="P29" s="242"/>
      <c r="Q29" s="242"/>
      <c r="R29" s="242"/>
      <c r="S29" s="242"/>
      <c r="T29" s="242"/>
      <c r="U29" s="242"/>
      <c r="V29" s="242"/>
      <c r="W29" s="12"/>
      <c r="X29" s="242"/>
      <c r="Y29" s="242"/>
      <c r="Z29" s="242"/>
      <c r="AA29" s="242"/>
      <c r="AB29" s="242"/>
      <c r="AC29" s="242"/>
      <c r="AD29" s="242"/>
      <c r="AE29" s="6"/>
      <c r="AF29" s="242"/>
      <c r="AG29" s="242"/>
      <c r="AH29" s="242"/>
      <c r="AI29" s="242"/>
      <c r="AJ29" s="242"/>
      <c r="AK29" s="242"/>
      <c r="AL29" s="242"/>
      <c r="AM29" s="6"/>
      <c r="AN29" s="242"/>
      <c r="AO29" s="242"/>
      <c r="AP29" s="242"/>
      <c r="AQ29" s="242"/>
      <c r="AR29" s="242"/>
      <c r="AS29" s="242"/>
      <c r="AT29" s="242"/>
      <c r="AU29" s="6"/>
      <c r="AV29" s="242"/>
      <c r="AW29" s="242"/>
      <c r="AX29" s="242"/>
      <c r="AY29" s="242"/>
      <c r="AZ29" s="242"/>
      <c r="BA29" s="242"/>
      <c r="BB29" s="242"/>
      <c r="BD29" s="242"/>
      <c r="BE29" s="242"/>
      <c r="BF29" s="242"/>
      <c r="BG29" s="242"/>
      <c r="BH29" s="242"/>
      <c r="BI29" s="242"/>
      <c r="BJ29" s="242"/>
      <c r="BK29" s="6"/>
    </row>
    <row r="30" spans="1:63" ht="12.75" customHeight="1" x14ac:dyDescent="0.2">
      <c r="A30" s="242"/>
      <c r="B30" s="242"/>
      <c r="C30" s="242"/>
      <c r="D30" s="242"/>
      <c r="E30" s="242"/>
      <c r="F30" s="242"/>
      <c r="G30" s="6"/>
      <c r="H30" s="242"/>
      <c r="I30" s="242"/>
      <c r="J30" s="242"/>
      <c r="K30" s="242"/>
      <c r="L30" s="242"/>
      <c r="M30" s="242"/>
      <c r="N30" s="242"/>
      <c r="O30" s="6"/>
      <c r="P30" s="242"/>
      <c r="Q30" s="242"/>
      <c r="R30" s="242"/>
      <c r="S30" s="242"/>
      <c r="T30" s="242"/>
      <c r="U30" s="242"/>
      <c r="V30" s="242"/>
      <c r="W30" s="12"/>
      <c r="X30" s="242"/>
      <c r="Y30" s="242"/>
      <c r="Z30" s="242"/>
      <c r="AA30" s="242"/>
      <c r="AB30" s="242"/>
      <c r="AC30" s="242"/>
      <c r="AD30" s="242"/>
      <c r="AE30" s="6"/>
      <c r="AF30" s="242"/>
      <c r="AG30" s="242"/>
      <c r="AH30" s="242"/>
      <c r="AI30" s="242"/>
      <c r="AJ30" s="242"/>
      <c r="AK30" s="242"/>
      <c r="AL30" s="242"/>
      <c r="AM30" s="6"/>
      <c r="AN30" s="242"/>
      <c r="AO30" s="242"/>
      <c r="AP30" s="242"/>
      <c r="AQ30" s="242"/>
      <c r="AR30" s="242"/>
      <c r="AS30" s="242"/>
      <c r="AT30" s="242"/>
      <c r="AU30" s="6"/>
      <c r="AV30" s="242"/>
      <c r="AW30" s="242"/>
      <c r="AX30" s="242"/>
      <c r="AY30" s="242"/>
      <c r="AZ30" s="242"/>
      <c r="BA30" s="242"/>
      <c r="BB30" s="242"/>
      <c r="BD30" s="242"/>
      <c r="BE30" s="242"/>
      <c r="BF30" s="242"/>
      <c r="BG30" s="242"/>
      <c r="BH30" s="242"/>
      <c r="BI30" s="242"/>
      <c r="BJ30" s="242"/>
      <c r="BK30" s="6"/>
    </row>
    <row r="31" spans="1:63" ht="9" customHeight="1" x14ac:dyDescent="0.2">
      <c r="A31" s="242"/>
      <c r="B31" s="242"/>
      <c r="C31" s="242"/>
      <c r="D31" s="242"/>
      <c r="E31" s="242"/>
      <c r="F31" s="242"/>
      <c r="G31" s="6"/>
      <c r="H31" s="242"/>
      <c r="I31" s="242"/>
      <c r="J31" s="242"/>
      <c r="K31" s="242"/>
      <c r="L31" s="242"/>
      <c r="M31" s="242"/>
      <c r="N31" s="242"/>
      <c r="O31" s="6"/>
      <c r="P31" s="242"/>
      <c r="Q31" s="242"/>
      <c r="R31" s="242"/>
      <c r="S31" s="242"/>
      <c r="T31" s="242"/>
      <c r="U31" s="242"/>
      <c r="V31" s="242"/>
      <c r="W31" s="12"/>
      <c r="X31" s="242"/>
      <c r="Y31" s="242"/>
      <c r="Z31" s="242"/>
      <c r="AA31" s="242"/>
      <c r="AB31" s="242"/>
      <c r="AC31" s="242"/>
      <c r="AD31" s="242"/>
      <c r="AE31" s="6"/>
      <c r="AF31" s="242"/>
      <c r="AG31" s="242"/>
      <c r="AH31" s="242"/>
      <c r="AI31" s="242"/>
      <c r="AJ31" s="242"/>
      <c r="AK31" s="242"/>
      <c r="AL31" s="242"/>
      <c r="AM31" s="6"/>
      <c r="AN31" s="242"/>
      <c r="AO31" s="242"/>
      <c r="AP31" s="242"/>
      <c r="AQ31" s="242"/>
      <c r="AR31" s="242"/>
      <c r="AS31" s="242"/>
      <c r="AT31" s="242"/>
      <c r="AU31" s="6"/>
      <c r="AV31" s="242"/>
      <c r="AW31" s="242"/>
      <c r="AX31" s="242"/>
      <c r="AY31" s="242"/>
      <c r="AZ31" s="242"/>
      <c r="BA31" s="242"/>
      <c r="BB31" s="242"/>
      <c r="BD31" s="242"/>
      <c r="BE31" s="242"/>
      <c r="BF31" s="242"/>
      <c r="BG31" s="242"/>
      <c r="BH31" s="242"/>
      <c r="BI31" s="242"/>
      <c r="BJ31" s="242"/>
      <c r="BK31" s="6"/>
    </row>
    <row r="32" spans="1:63" ht="0.75" hidden="1" customHeight="1" x14ac:dyDescent="0.2">
      <c r="A32" s="242"/>
      <c r="B32" s="242"/>
      <c r="C32" s="242"/>
      <c r="D32" s="242"/>
      <c r="E32" s="242"/>
      <c r="F32" s="242"/>
      <c r="G32" s="6"/>
      <c r="H32" s="242"/>
      <c r="I32" s="242"/>
      <c r="J32" s="242"/>
      <c r="K32" s="242"/>
      <c r="L32" s="242"/>
      <c r="M32" s="242"/>
      <c r="N32" s="242"/>
      <c r="O32" s="6"/>
      <c r="P32" s="242"/>
      <c r="Q32" s="242"/>
      <c r="R32" s="242"/>
      <c r="S32" s="242"/>
      <c r="T32" s="242"/>
      <c r="U32" s="242"/>
      <c r="V32" s="242"/>
      <c r="W32" s="12"/>
      <c r="X32" s="242"/>
      <c r="Y32" s="242"/>
      <c r="Z32" s="242"/>
      <c r="AA32" s="242"/>
      <c r="AB32" s="242"/>
      <c r="AC32" s="242"/>
      <c r="AD32" s="242"/>
      <c r="AE32" s="6"/>
      <c r="AF32" s="242"/>
      <c r="AG32" s="242"/>
      <c r="AH32" s="242"/>
      <c r="AI32" s="242"/>
      <c r="AJ32" s="242"/>
      <c r="AK32" s="242"/>
      <c r="AL32" s="242"/>
      <c r="AM32" s="6"/>
      <c r="AN32" s="242"/>
      <c r="AO32" s="242"/>
      <c r="AP32" s="242"/>
      <c r="AQ32" s="242"/>
      <c r="AR32" s="242"/>
      <c r="AS32" s="242"/>
      <c r="AT32" s="242"/>
      <c r="AU32" s="6"/>
      <c r="AV32" s="242"/>
      <c r="AW32" s="242"/>
      <c r="AX32" s="242"/>
      <c r="AY32" s="242"/>
      <c r="AZ32" s="242"/>
      <c r="BA32" s="242"/>
      <c r="BB32" s="242"/>
      <c r="BD32" s="242"/>
      <c r="BE32" s="242"/>
      <c r="BF32" s="242"/>
      <c r="BG32" s="242"/>
      <c r="BH32" s="242"/>
      <c r="BI32" s="242"/>
      <c r="BJ32" s="242"/>
      <c r="BK32" s="6"/>
    </row>
    <row r="33" spans="2:63" ht="12.75" customHeight="1" x14ac:dyDescent="0.2">
      <c r="B33" s="4"/>
      <c r="C33" s="8"/>
      <c r="D33" s="8"/>
      <c r="E33" s="8"/>
      <c r="F33" s="8"/>
      <c r="G33" s="8"/>
      <c r="H33" s="8"/>
      <c r="I33" s="6"/>
      <c r="J33" s="6"/>
      <c r="K33" s="6"/>
      <c r="L33" s="8"/>
      <c r="M33" s="8"/>
      <c r="N33" s="8"/>
      <c r="O33" s="8"/>
      <c r="P33" s="8"/>
      <c r="Q33" s="9"/>
      <c r="R33" s="10"/>
      <c r="S33" s="8"/>
      <c r="T33" s="8"/>
      <c r="U33" s="8"/>
      <c r="V33" s="8"/>
      <c r="W33" s="8"/>
      <c r="X33" s="8"/>
      <c r="Y33" s="8"/>
      <c r="Z33" s="8"/>
      <c r="AA33" s="5"/>
      <c r="AB33" s="5"/>
      <c r="AC33" s="8"/>
      <c r="AD33" s="8"/>
      <c r="AE33" s="8"/>
      <c r="AF33" s="8"/>
      <c r="AG33" s="8"/>
      <c r="AH33" s="8"/>
      <c r="AI33" s="6"/>
      <c r="AJ33" s="6"/>
      <c r="AK33" s="6"/>
      <c r="AL33" s="8"/>
      <c r="AM33" s="8"/>
      <c r="AN33" s="8"/>
      <c r="AO33" s="8"/>
      <c r="AP33" s="8"/>
      <c r="AQ33" s="5"/>
      <c r="AR33" s="5"/>
      <c r="AS33" s="8"/>
      <c r="AT33" s="8"/>
      <c r="AU33" s="8"/>
      <c r="AV33" s="8"/>
      <c r="AW33" s="8"/>
      <c r="AX33" s="8"/>
      <c r="AY33" s="5"/>
      <c r="AZ33" s="5"/>
      <c r="BA33" s="8"/>
      <c r="BB33" s="8"/>
      <c r="BC33" s="8"/>
      <c r="BD33" s="5"/>
      <c r="BE33" s="8"/>
      <c r="BF33" s="8"/>
      <c r="BG33" s="5"/>
      <c r="BH33" s="6"/>
      <c r="BI33" s="6"/>
      <c r="BJ33" s="6"/>
      <c r="BK33" s="6"/>
    </row>
    <row r="34" spans="2:63" ht="12.75" customHeight="1" x14ac:dyDescent="0.2">
      <c r="J34" s="239"/>
      <c r="K34" s="240"/>
      <c r="L34" s="236"/>
      <c r="O34" s="6"/>
      <c r="P34" s="6"/>
      <c r="R34" s="239" t="s">
        <v>49</v>
      </c>
      <c r="S34" s="240"/>
      <c r="T34" s="236"/>
      <c r="Z34" s="239">
        <v>8</v>
      </c>
      <c r="AA34" s="240"/>
      <c r="AB34" s="236"/>
      <c r="AH34" s="239" t="s">
        <v>47</v>
      </c>
      <c r="AI34" s="240"/>
      <c r="AJ34" s="236"/>
      <c r="AP34" s="239" t="s">
        <v>48</v>
      </c>
      <c r="AQ34" s="240"/>
      <c r="AR34" s="236"/>
      <c r="AX34" s="239" t="s">
        <v>38</v>
      </c>
      <c r="AY34" s="240"/>
      <c r="AZ34" s="236"/>
      <c r="BE34" s="235" t="s">
        <v>81</v>
      </c>
      <c r="BF34" s="236"/>
      <c r="BH34" s="235" t="s">
        <v>79</v>
      </c>
      <c r="BI34" s="236"/>
      <c r="BJ34" s="6"/>
      <c r="BK34" s="6"/>
    </row>
    <row r="35" spans="2:63" ht="12.75" customHeight="1" x14ac:dyDescent="0.2">
      <c r="J35" s="237"/>
      <c r="K35" s="241"/>
      <c r="L35" s="238"/>
      <c r="O35" s="6"/>
      <c r="P35" s="6"/>
      <c r="R35" s="237"/>
      <c r="S35" s="241"/>
      <c r="T35" s="238"/>
      <c r="Z35" s="237"/>
      <c r="AA35" s="241"/>
      <c r="AB35" s="238"/>
      <c r="AH35" s="237"/>
      <c r="AI35" s="241"/>
      <c r="AJ35" s="238"/>
      <c r="AP35" s="237"/>
      <c r="AQ35" s="241"/>
      <c r="AR35" s="238"/>
      <c r="AX35" s="237"/>
      <c r="AY35" s="241"/>
      <c r="AZ35" s="238"/>
      <c r="BE35" s="237"/>
      <c r="BF35" s="238"/>
      <c r="BH35" s="237"/>
      <c r="BI35" s="238"/>
      <c r="BJ35" s="6"/>
      <c r="BK35" s="6"/>
    </row>
    <row r="36" spans="2:63" ht="12.75" customHeight="1" x14ac:dyDescent="0.2">
      <c r="O36" s="6"/>
      <c r="P36" s="6"/>
      <c r="BF36" s="6"/>
      <c r="BH36" s="6"/>
      <c r="BI36" s="6"/>
      <c r="BJ36" s="6"/>
      <c r="BK36" s="6"/>
    </row>
    <row r="37" spans="2:63" ht="12.75" customHeight="1" x14ac:dyDescent="0.2">
      <c r="O37" s="6"/>
      <c r="P37" s="6"/>
      <c r="BF37" s="6"/>
      <c r="BH37" s="6"/>
      <c r="BI37" s="6"/>
      <c r="BJ37" s="6"/>
      <c r="BK37" s="6"/>
    </row>
    <row r="38" spans="2:63" ht="12.75" customHeight="1" x14ac:dyDescent="0.2">
      <c r="O38" s="6"/>
      <c r="P38" s="6"/>
      <c r="BF38" s="6"/>
      <c r="BH38" s="6"/>
      <c r="BI38" s="6"/>
      <c r="BJ38" s="6"/>
      <c r="BK38" s="6"/>
    </row>
    <row r="39" spans="2:63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1" spans="2:63" x14ac:dyDescent="0.2">
      <c r="Q41" s="6"/>
      <c r="R41" s="6"/>
      <c r="S41" s="6"/>
      <c r="T41" s="6"/>
      <c r="U41" s="6"/>
      <c r="V41" s="6"/>
      <c r="W41" s="6"/>
    </row>
    <row r="42" spans="2:63" x14ac:dyDescent="0.2">
      <c r="Q42" s="6"/>
      <c r="R42" s="6"/>
      <c r="S42" s="6"/>
      <c r="T42" s="6"/>
      <c r="U42" s="6"/>
      <c r="V42" s="6"/>
      <c r="W42" s="6"/>
    </row>
    <row r="43" spans="2:63" x14ac:dyDescent="0.2">
      <c r="Q43" s="6"/>
      <c r="R43" s="6"/>
      <c r="S43" s="6"/>
      <c r="T43" s="6"/>
      <c r="U43" s="6"/>
      <c r="V43" s="6"/>
      <c r="W43" s="6"/>
    </row>
    <row r="44" spans="2:63" x14ac:dyDescent="0.2">
      <c r="Q44" s="6"/>
      <c r="R44" s="6"/>
      <c r="S44" s="6"/>
      <c r="T44" s="6"/>
      <c r="U44" s="6"/>
      <c r="V44" s="6"/>
      <c r="W44" s="6"/>
    </row>
    <row r="45" spans="2:63" x14ac:dyDescent="0.2">
      <c r="Q45" s="6"/>
      <c r="R45" s="6"/>
      <c r="S45" s="6"/>
      <c r="T45" s="6"/>
      <c r="U45" s="6"/>
      <c r="V45" s="6"/>
      <c r="W45" s="6"/>
    </row>
  </sheetData>
  <mergeCells count="70">
    <mergeCell ref="Z34:AB35"/>
    <mergeCell ref="X28:AD32"/>
    <mergeCell ref="A26:B26"/>
    <mergeCell ref="A25:B25"/>
    <mergeCell ref="P28:V32"/>
    <mergeCell ref="R34:T35"/>
    <mergeCell ref="A28:F32"/>
    <mergeCell ref="H28:N32"/>
    <mergeCell ref="J34:L35"/>
    <mergeCell ref="BH34:BI35"/>
    <mergeCell ref="AT13:AT22"/>
    <mergeCell ref="AP34:AR35"/>
    <mergeCell ref="AH34:AJ35"/>
    <mergeCell ref="AF28:AL32"/>
    <mergeCell ref="AH13:AJ14"/>
    <mergeCell ref="BG28:BJ32"/>
    <mergeCell ref="AN28:AT32"/>
    <mergeCell ref="BE13:BE22"/>
    <mergeCell ref="BF15:BF22"/>
    <mergeCell ref="BB27:BC27"/>
    <mergeCell ref="BE34:BF35"/>
    <mergeCell ref="BD28:BF32"/>
    <mergeCell ref="AV28:BB32"/>
    <mergeCell ref="AX34:AZ35"/>
    <mergeCell ref="AQ13:AS14"/>
    <mergeCell ref="A24:B24"/>
    <mergeCell ref="T13:T22"/>
    <mergeCell ref="A23:B23"/>
    <mergeCell ref="A13:B22"/>
    <mergeCell ref="AK13:AK22"/>
    <mergeCell ref="H13:J14"/>
    <mergeCell ref="L13:O14"/>
    <mergeCell ref="K13:K22"/>
    <mergeCell ref="P13:P22"/>
    <mergeCell ref="Q13:S14"/>
    <mergeCell ref="U13:X14"/>
    <mergeCell ref="Y13:AB14"/>
    <mergeCell ref="AC13:AC22"/>
    <mergeCell ref="G13:G22"/>
    <mergeCell ref="C13:F14"/>
    <mergeCell ref="AG13:AG22"/>
    <mergeCell ref="V5:AZ5"/>
    <mergeCell ref="V7:AZ7"/>
    <mergeCell ref="V10:AZ10"/>
    <mergeCell ref="V11:AZ11"/>
    <mergeCell ref="A12:BB12"/>
    <mergeCell ref="V9:AZ9"/>
    <mergeCell ref="U6:BA6"/>
    <mergeCell ref="V8:AZ8"/>
    <mergeCell ref="AU13:AX14"/>
    <mergeCell ref="AY13:BB14"/>
    <mergeCell ref="AD13:AF14"/>
    <mergeCell ref="AP13:AP22"/>
    <mergeCell ref="AL13:AO14"/>
    <mergeCell ref="BD5:BL5"/>
    <mergeCell ref="BC12:BK12"/>
    <mergeCell ref="BF13:BG14"/>
    <mergeCell ref="BJ13:BJ22"/>
    <mergeCell ref="BG15:BG22"/>
    <mergeCell ref="BC13:BC22"/>
    <mergeCell ref="BI13:BI22"/>
    <mergeCell ref="BH13:BH22"/>
    <mergeCell ref="BD13:BD22"/>
    <mergeCell ref="BK13:BK22"/>
    <mergeCell ref="V1:AZ1"/>
    <mergeCell ref="BE2:BK2"/>
    <mergeCell ref="BD3:BL3"/>
    <mergeCell ref="BD4:BL4"/>
    <mergeCell ref="BE1:BK1"/>
    <mergeCell ref="O2:BC2"/>
  </mergeCells>
  <phoneticPr fontId="3" type="noConversion"/>
  <pageMargins left="0.37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84"/>
  <sheetViews>
    <sheetView tabSelected="1" topLeftCell="A49" zoomScaleNormal="100" workbookViewId="0">
      <selection activeCell="F42" sqref="F42"/>
    </sheetView>
  </sheetViews>
  <sheetFormatPr defaultRowHeight="12" x14ac:dyDescent="0.2"/>
  <cols>
    <col min="1" max="1" width="10.42578125" style="6" customWidth="1"/>
    <col min="2" max="2" width="67.140625" style="6" customWidth="1"/>
    <col min="3" max="3" width="7.7109375" style="11" customWidth="1"/>
    <col min="4" max="4" width="9.28515625" style="11" customWidth="1"/>
    <col min="5" max="5" width="5.7109375" style="11" customWidth="1"/>
    <col min="6" max="6" width="6" style="11" customWidth="1"/>
    <col min="7" max="7" width="5.5703125" style="11" customWidth="1"/>
    <col min="8" max="9" width="6" style="11" customWidth="1"/>
    <col min="10" max="10" width="6.5703125" style="11" customWidth="1"/>
    <col min="11" max="11" width="4.7109375" style="11" customWidth="1"/>
    <col min="12" max="12" width="4.85546875" style="11" customWidth="1"/>
    <col min="13" max="13" width="6.28515625" style="11" customWidth="1"/>
    <col min="14" max="14" width="7.42578125" style="11" customWidth="1"/>
    <col min="15" max="15" width="7.7109375" style="11" customWidth="1"/>
    <col min="16" max="17" width="7.5703125" style="11" customWidth="1"/>
    <col min="18" max="18" width="7.42578125" style="11" customWidth="1"/>
    <col min="19" max="20" width="7.5703125" style="11" customWidth="1"/>
    <col min="21" max="21" width="8" style="11" customWidth="1"/>
    <col min="22" max="22" width="8.85546875" style="6" customWidth="1"/>
    <col min="23" max="16384" width="9.140625" style="6"/>
  </cols>
  <sheetData>
    <row r="1" spans="1:21" ht="19.5" customHeight="1" x14ac:dyDescent="0.2">
      <c r="A1" s="178" t="s">
        <v>50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s="3" customFormat="1" ht="6" customHeight="1" x14ac:dyDescent="0.2"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1" s="3" customFormat="1" ht="16.5" customHeight="1" x14ac:dyDescent="0.2">
      <c r="A3" s="258" t="s">
        <v>51</v>
      </c>
      <c r="B3" s="275" t="s">
        <v>63</v>
      </c>
      <c r="C3" s="282" t="s">
        <v>98</v>
      </c>
      <c r="D3" s="283"/>
      <c r="E3" s="284"/>
      <c r="F3" s="271" t="s">
        <v>58</v>
      </c>
      <c r="G3" s="271"/>
      <c r="H3" s="278"/>
      <c r="I3" s="278"/>
      <c r="J3" s="278"/>
      <c r="K3" s="278"/>
      <c r="L3" s="254" t="s">
        <v>93</v>
      </c>
      <c r="M3" s="255"/>
      <c r="N3" s="254" t="s">
        <v>110</v>
      </c>
      <c r="O3" s="263"/>
      <c r="P3" s="263"/>
      <c r="Q3" s="263"/>
      <c r="R3" s="263"/>
      <c r="S3" s="263"/>
      <c r="T3" s="263"/>
      <c r="U3" s="264"/>
    </row>
    <row r="4" spans="1:21" s="3" customFormat="1" ht="15" customHeight="1" x14ac:dyDescent="0.2">
      <c r="A4" s="273"/>
      <c r="B4" s="276"/>
      <c r="C4" s="285"/>
      <c r="D4" s="286"/>
      <c r="E4" s="287"/>
      <c r="F4" s="268" t="s">
        <v>59</v>
      </c>
      <c r="G4" s="268" t="s">
        <v>64</v>
      </c>
      <c r="H4" s="271" t="s">
        <v>60</v>
      </c>
      <c r="I4" s="272"/>
      <c r="J4" s="272"/>
      <c r="K4" s="272"/>
      <c r="L4" s="256"/>
      <c r="M4" s="257"/>
      <c r="N4" s="279"/>
      <c r="O4" s="280"/>
      <c r="P4" s="280"/>
      <c r="Q4" s="280"/>
      <c r="R4" s="280"/>
      <c r="S4" s="280"/>
      <c r="T4" s="280"/>
      <c r="U4" s="281"/>
    </row>
    <row r="5" spans="1:21" s="3" customFormat="1" ht="15" customHeight="1" x14ac:dyDescent="0.2">
      <c r="A5" s="273"/>
      <c r="B5" s="276"/>
      <c r="C5" s="288"/>
      <c r="D5" s="289"/>
      <c r="E5" s="290"/>
      <c r="F5" s="269"/>
      <c r="G5" s="269"/>
      <c r="H5" s="268" t="s">
        <v>61</v>
      </c>
      <c r="I5" s="291" t="s">
        <v>62</v>
      </c>
      <c r="J5" s="291"/>
      <c r="K5" s="291"/>
      <c r="L5" s="268" t="s">
        <v>67</v>
      </c>
      <c r="M5" s="268" t="s">
        <v>68</v>
      </c>
      <c r="N5" s="252" t="s">
        <v>52</v>
      </c>
      <c r="O5" s="253"/>
      <c r="P5" s="252" t="s">
        <v>55</v>
      </c>
      <c r="Q5" s="253"/>
      <c r="R5" s="261" t="s">
        <v>53</v>
      </c>
      <c r="S5" s="253"/>
      <c r="T5" s="261" t="s">
        <v>190</v>
      </c>
      <c r="U5" s="253"/>
    </row>
    <row r="6" spans="1:21" s="3" customFormat="1" ht="136.5" customHeight="1" x14ac:dyDescent="0.2">
      <c r="A6" s="274"/>
      <c r="B6" s="277"/>
      <c r="C6" s="32" t="s">
        <v>95</v>
      </c>
      <c r="D6" s="32" t="s">
        <v>97</v>
      </c>
      <c r="E6" s="32" t="s">
        <v>96</v>
      </c>
      <c r="F6" s="270"/>
      <c r="G6" s="270"/>
      <c r="H6" s="270"/>
      <c r="I6" s="21" t="s">
        <v>147</v>
      </c>
      <c r="J6" s="21" t="s">
        <v>65</v>
      </c>
      <c r="K6" s="21" t="s">
        <v>66</v>
      </c>
      <c r="L6" s="270"/>
      <c r="M6" s="270"/>
      <c r="N6" s="132" t="s">
        <v>192</v>
      </c>
      <c r="O6" s="132" t="s">
        <v>191</v>
      </c>
      <c r="P6" s="132" t="s">
        <v>211</v>
      </c>
      <c r="Q6" s="82" t="s">
        <v>212</v>
      </c>
      <c r="R6" s="82" t="s">
        <v>213</v>
      </c>
      <c r="S6" s="82" t="s">
        <v>227</v>
      </c>
      <c r="T6" s="82" t="s">
        <v>205</v>
      </c>
      <c r="U6" s="82" t="s">
        <v>228</v>
      </c>
    </row>
    <row r="7" spans="1:21" s="133" customFormat="1" ht="15" customHeight="1" x14ac:dyDescent="0.2">
      <c r="A7" s="117"/>
      <c r="B7" s="118" t="s">
        <v>295</v>
      </c>
      <c r="C7" s="119">
        <f t="shared" ref="C7:U7" si="0">SUM(C8+C23+C30+C37)</f>
        <v>13</v>
      </c>
      <c r="D7" s="119">
        <f t="shared" si="0"/>
        <v>31</v>
      </c>
      <c r="E7" s="119">
        <f t="shared" si="0"/>
        <v>39</v>
      </c>
      <c r="F7" s="119">
        <f t="shared" si="0"/>
        <v>6749.5</v>
      </c>
      <c r="G7" s="119">
        <f t="shared" si="0"/>
        <v>2249.5</v>
      </c>
      <c r="H7" s="172">
        <f t="shared" si="0"/>
        <v>4500</v>
      </c>
      <c r="I7" s="119">
        <f t="shared" si="0"/>
        <v>2087</v>
      </c>
      <c r="J7" s="119">
        <f t="shared" si="0"/>
        <v>2170</v>
      </c>
      <c r="K7" s="119">
        <f t="shared" si="0"/>
        <v>60</v>
      </c>
      <c r="L7" s="119">
        <f t="shared" si="0"/>
        <v>324</v>
      </c>
      <c r="M7" s="119">
        <f t="shared" si="0"/>
        <v>504</v>
      </c>
      <c r="N7" s="119">
        <f t="shared" si="0"/>
        <v>612</v>
      </c>
      <c r="O7" s="119">
        <f t="shared" si="0"/>
        <v>792</v>
      </c>
      <c r="P7" s="119">
        <f t="shared" si="0"/>
        <v>612</v>
      </c>
      <c r="Q7" s="119">
        <f t="shared" si="0"/>
        <v>576</v>
      </c>
      <c r="R7" s="119">
        <f t="shared" si="0"/>
        <v>576</v>
      </c>
      <c r="S7" s="119">
        <f t="shared" si="0"/>
        <v>576</v>
      </c>
      <c r="T7" s="172">
        <f t="shared" si="0"/>
        <v>576</v>
      </c>
      <c r="U7" s="173">
        <f t="shared" si="0"/>
        <v>180</v>
      </c>
    </row>
    <row r="8" spans="1:21" s="133" customFormat="1" ht="15" customHeight="1" x14ac:dyDescent="0.2">
      <c r="A8" s="120" t="s">
        <v>296</v>
      </c>
      <c r="B8" s="121" t="s">
        <v>279</v>
      </c>
      <c r="C8" s="122">
        <f>COUNTA(C9:C21)</f>
        <v>5</v>
      </c>
      <c r="D8" s="122">
        <v>8</v>
      </c>
      <c r="E8" s="122">
        <v>11</v>
      </c>
      <c r="F8" s="123">
        <f t="shared" ref="F8:U8" si="1">SUM(F9:F22)</f>
        <v>2113</v>
      </c>
      <c r="G8" s="123">
        <f t="shared" si="1"/>
        <v>709</v>
      </c>
      <c r="H8" s="123">
        <f t="shared" si="1"/>
        <v>1404</v>
      </c>
      <c r="I8" s="123">
        <f t="shared" si="1"/>
        <v>971</v>
      </c>
      <c r="J8" s="123">
        <f t="shared" si="1"/>
        <v>352</v>
      </c>
      <c r="K8" s="123">
        <f t="shared" si="1"/>
        <v>0</v>
      </c>
      <c r="L8" s="123">
        <f t="shared" si="1"/>
        <v>0</v>
      </c>
      <c r="M8" s="123">
        <f t="shared" si="1"/>
        <v>0</v>
      </c>
      <c r="N8" s="123">
        <f t="shared" si="1"/>
        <v>612</v>
      </c>
      <c r="O8" s="123">
        <f t="shared" si="1"/>
        <v>792</v>
      </c>
      <c r="P8" s="123">
        <f t="shared" si="1"/>
        <v>0</v>
      </c>
      <c r="Q8" s="123">
        <f t="shared" si="1"/>
        <v>0</v>
      </c>
      <c r="R8" s="123">
        <f t="shared" si="1"/>
        <v>0</v>
      </c>
      <c r="S8" s="123">
        <f t="shared" si="1"/>
        <v>0</v>
      </c>
      <c r="T8" s="123">
        <f t="shared" si="1"/>
        <v>0</v>
      </c>
      <c r="U8" s="123">
        <f t="shared" si="1"/>
        <v>0</v>
      </c>
    </row>
    <row r="9" spans="1:21" s="133" customFormat="1" ht="15" customHeight="1" x14ac:dyDescent="0.2">
      <c r="A9" s="53" t="s">
        <v>297</v>
      </c>
      <c r="B9" s="53" t="s">
        <v>185</v>
      </c>
      <c r="C9" s="54">
        <v>2</v>
      </c>
      <c r="D9" s="54"/>
      <c r="E9" s="54">
        <v>1</v>
      </c>
      <c r="F9" s="54">
        <f>G9+H9</f>
        <v>117</v>
      </c>
      <c r="G9" s="54">
        <f>H9/2</f>
        <v>39</v>
      </c>
      <c r="H9" s="124">
        <f>SUM(N9:U9)</f>
        <v>78</v>
      </c>
      <c r="I9" s="54">
        <v>78</v>
      </c>
      <c r="J9" s="54"/>
      <c r="K9" s="54"/>
      <c r="L9" s="54"/>
      <c r="M9" s="54"/>
      <c r="N9" s="54">
        <v>34</v>
      </c>
      <c r="O9" s="54">
        <v>44</v>
      </c>
      <c r="P9" s="83"/>
      <c r="Q9" s="83"/>
      <c r="R9" s="54"/>
      <c r="S9" s="54"/>
      <c r="T9" s="54"/>
      <c r="U9" s="54"/>
    </row>
    <row r="10" spans="1:21" s="133" customFormat="1" ht="15" customHeight="1" x14ac:dyDescent="0.2">
      <c r="A10" s="53" t="s">
        <v>298</v>
      </c>
      <c r="B10" s="53" t="s">
        <v>186</v>
      </c>
      <c r="C10" s="54"/>
      <c r="D10" s="54">
        <v>2</v>
      </c>
      <c r="E10" s="54">
        <v>1</v>
      </c>
      <c r="F10" s="54">
        <f t="shared" ref="F10:F21" si="2">G10+H10</f>
        <v>176</v>
      </c>
      <c r="G10" s="54">
        <v>59</v>
      </c>
      <c r="H10" s="124">
        <f t="shared" ref="H10:H21" si="3">SUM(N10:U10)</f>
        <v>117</v>
      </c>
      <c r="I10" s="54">
        <v>117</v>
      </c>
      <c r="J10" s="54"/>
      <c r="K10" s="54"/>
      <c r="L10" s="54"/>
      <c r="M10" s="54"/>
      <c r="N10" s="54">
        <v>51</v>
      </c>
      <c r="O10" s="54">
        <v>66</v>
      </c>
      <c r="P10" s="83"/>
      <c r="Q10" s="83"/>
      <c r="R10" s="54"/>
      <c r="S10" s="54"/>
      <c r="T10" s="54"/>
      <c r="U10" s="54"/>
    </row>
    <row r="11" spans="1:21" s="133" customFormat="1" ht="15" customHeight="1" x14ac:dyDescent="0.2">
      <c r="A11" s="53" t="s">
        <v>299</v>
      </c>
      <c r="B11" s="53" t="s">
        <v>125</v>
      </c>
      <c r="C11" s="54"/>
      <c r="D11" s="54">
        <v>2</v>
      </c>
      <c r="E11" s="54">
        <v>1</v>
      </c>
      <c r="F11" s="54">
        <f t="shared" si="2"/>
        <v>176</v>
      </c>
      <c r="G11" s="54">
        <v>59</v>
      </c>
      <c r="H11" s="124">
        <f t="shared" si="3"/>
        <v>117</v>
      </c>
      <c r="I11" s="54"/>
      <c r="J11" s="54">
        <v>117</v>
      </c>
      <c r="K11" s="54"/>
      <c r="L11" s="54"/>
      <c r="M11" s="54"/>
      <c r="N11" s="54">
        <v>51</v>
      </c>
      <c r="O11" s="54">
        <v>66</v>
      </c>
      <c r="P11" s="83"/>
      <c r="Q11" s="83"/>
      <c r="R11" s="54"/>
      <c r="S11" s="54"/>
      <c r="T11" s="54"/>
      <c r="U11" s="54"/>
    </row>
    <row r="12" spans="1:21" s="133" customFormat="1" ht="15" customHeight="1" x14ac:dyDescent="0.2">
      <c r="A12" s="53" t="s">
        <v>300</v>
      </c>
      <c r="B12" s="53" t="s">
        <v>124</v>
      </c>
      <c r="C12" s="54">
        <v>2</v>
      </c>
      <c r="D12" s="54"/>
      <c r="E12" s="54">
        <v>1</v>
      </c>
      <c r="F12" s="54">
        <f t="shared" si="2"/>
        <v>176</v>
      </c>
      <c r="G12" s="54">
        <v>59</v>
      </c>
      <c r="H12" s="124">
        <f t="shared" si="3"/>
        <v>117</v>
      </c>
      <c r="I12" s="54">
        <v>117</v>
      </c>
      <c r="J12" s="54"/>
      <c r="K12" s="54"/>
      <c r="L12" s="54"/>
      <c r="M12" s="54"/>
      <c r="N12" s="54">
        <v>51</v>
      </c>
      <c r="O12" s="54">
        <v>66</v>
      </c>
      <c r="P12" s="83"/>
      <c r="Q12" s="83"/>
      <c r="R12" s="54"/>
      <c r="S12" s="54"/>
      <c r="T12" s="54"/>
      <c r="U12" s="54"/>
    </row>
    <row r="13" spans="1:21" s="133" customFormat="1" ht="15" customHeight="1" x14ac:dyDescent="0.2">
      <c r="A13" s="53" t="s">
        <v>301</v>
      </c>
      <c r="B13" s="55" t="s">
        <v>187</v>
      </c>
      <c r="C13" s="30">
        <v>2</v>
      </c>
      <c r="D13" s="30"/>
      <c r="E13" s="30">
        <v>1</v>
      </c>
      <c r="F13" s="54">
        <f t="shared" si="2"/>
        <v>159</v>
      </c>
      <c r="G13" s="54">
        <v>54</v>
      </c>
      <c r="H13" s="124">
        <f t="shared" si="3"/>
        <v>105</v>
      </c>
      <c r="I13" s="54">
        <v>105</v>
      </c>
      <c r="J13" s="54"/>
      <c r="K13" s="52"/>
      <c r="L13" s="52"/>
      <c r="M13" s="52"/>
      <c r="N13" s="54">
        <v>17</v>
      </c>
      <c r="O13" s="54">
        <v>88</v>
      </c>
      <c r="P13" s="83"/>
      <c r="Q13" s="83"/>
      <c r="R13" s="52"/>
      <c r="S13" s="52"/>
      <c r="T13" s="52"/>
      <c r="U13" s="52"/>
    </row>
    <row r="14" spans="1:21" s="133" customFormat="1" ht="15" customHeight="1" x14ac:dyDescent="0.2">
      <c r="A14" s="53" t="s">
        <v>302</v>
      </c>
      <c r="B14" s="55" t="s">
        <v>208</v>
      </c>
      <c r="C14" s="30"/>
      <c r="D14" s="30">
        <v>2</v>
      </c>
      <c r="E14" s="30">
        <v>1</v>
      </c>
      <c r="F14" s="54">
        <f t="shared" si="2"/>
        <v>117</v>
      </c>
      <c r="G14" s="54">
        <v>39</v>
      </c>
      <c r="H14" s="124">
        <f t="shared" si="3"/>
        <v>78</v>
      </c>
      <c r="I14" s="54">
        <v>50</v>
      </c>
      <c r="J14" s="54">
        <v>28</v>
      </c>
      <c r="K14" s="52"/>
      <c r="L14" s="52"/>
      <c r="M14" s="52"/>
      <c r="N14" s="54">
        <v>34</v>
      </c>
      <c r="O14" s="54">
        <v>44</v>
      </c>
      <c r="P14" s="83"/>
      <c r="Q14" s="83"/>
      <c r="R14" s="52"/>
      <c r="S14" s="52"/>
      <c r="T14" s="52"/>
      <c r="U14" s="52"/>
    </row>
    <row r="15" spans="1:21" s="133" customFormat="1" ht="15" customHeight="1" x14ac:dyDescent="0.2">
      <c r="A15" s="53" t="s">
        <v>303</v>
      </c>
      <c r="B15" s="55" t="s">
        <v>209</v>
      </c>
      <c r="C15" s="30"/>
      <c r="D15" s="30">
        <v>2</v>
      </c>
      <c r="E15" s="30">
        <v>1</v>
      </c>
      <c r="F15" s="54">
        <f t="shared" si="2"/>
        <v>59</v>
      </c>
      <c r="G15" s="54">
        <v>20</v>
      </c>
      <c r="H15" s="124">
        <f t="shared" si="3"/>
        <v>39</v>
      </c>
      <c r="I15" s="54">
        <v>39</v>
      </c>
      <c r="J15" s="54"/>
      <c r="K15" s="52"/>
      <c r="L15" s="52"/>
      <c r="M15" s="52"/>
      <c r="N15" s="54">
        <v>17</v>
      </c>
      <c r="O15" s="54">
        <v>22</v>
      </c>
      <c r="P15" s="83"/>
      <c r="Q15" s="83"/>
      <c r="R15" s="52"/>
      <c r="S15" s="52"/>
      <c r="T15" s="52"/>
      <c r="U15" s="52"/>
    </row>
    <row r="16" spans="1:21" s="133" customFormat="1" ht="15" customHeight="1" x14ac:dyDescent="0.2">
      <c r="A16" s="53" t="s">
        <v>306</v>
      </c>
      <c r="B16" s="55" t="s">
        <v>316</v>
      </c>
      <c r="C16" s="30"/>
      <c r="D16" s="30">
        <v>2</v>
      </c>
      <c r="E16" s="30">
        <v>1</v>
      </c>
      <c r="F16" s="54">
        <f t="shared" si="2"/>
        <v>59</v>
      </c>
      <c r="G16" s="54">
        <v>20</v>
      </c>
      <c r="H16" s="124">
        <f t="shared" si="3"/>
        <v>39</v>
      </c>
      <c r="I16" s="54">
        <v>39</v>
      </c>
      <c r="J16" s="54"/>
      <c r="K16" s="52"/>
      <c r="L16" s="52"/>
      <c r="M16" s="52"/>
      <c r="N16" s="54">
        <v>17</v>
      </c>
      <c r="O16" s="54">
        <v>22</v>
      </c>
      <c r="P16" s="83"/>
      <c r="Q16" s="83"/>
      <c r="R16" s="52"/>
      <c r="S16" s="52"/>
      <c r="T16" s="52"/>
      <c r="U16" s="52"/>
    </row>
    <row r="17" spans="1:21" s="133" customFormat="1" ht="15" customHeight="1" x14ac:dyDescent="0.2">
      <c r="A17" s="53" t="s">
        <v>307</v>
      </c>
      <c r="B17" s="53" t="s">
        <v>126</v>
      </c>
      <c r="C17" s="52"/>
      <c r="D17" s="54" t="s">
        <v>339</v>
      </c>
      <c r="E17" s="54"/>
      <c r="F17" s="54">
        <f t="shared" si="2"/>
        <v>176</v>
      </c>
      <c r="G17" s="54">
        <v>59</v>
      </c>
      <c r="H17" s="124">
        <f t="shared" si="3"/>
        <v>117</v>
      </c>
      <c r="I17" s="54">
        <v>8</v>
      </c>
      <c r="J17" s="54">
        <v>109</v>
      </c>
      <c r="K17" s="52"/>
      <c r="L17" s="52"/>
      <c r="M17" s="52"/>
      <c r="N17" s="54">
        <v>51</v>
      </c>
      <c r="O17" s="54">
        <v>66</v>
      </c>
      <c r="P17" s="83"/>
      <c r="Q17" s="83"/>
      <c r="R17" s="52"/>
      <c r="S17" s="52"/>
      <c r="T17" s="52"/>
      <c r="U17" s="52"/>
    </row>
    <row r="18" spans="1:21" s="133" customFormat="1" ht="15" customHeight="1" x14ac:dyDescent="0.2">
      <c r="A18" s="53" t="s">
        <v>304</v>
      </c>
      <c r="B18" s="53" t="s">
        <v>188</v>
      </c>
      <c r="C18" s="52"/>
      <c r="D18" s="54">
        <v>2</v>
      </c>
      <c r="E18" s="54">
        <v>1</v>
      </c>
      <c r="F18" s="54">
        <f t="shared" si="2"/>
        <v>110</v>
      </c>
      <c r="G18" s="54">
        <v>37</v>
      </c>
      <c r="H18" s="124">
        <f t="shared" si="3"/>
        <v>73</v>
      </c>
      <c r="I18" s="54">
        <v>54</v>
      </c>
      <c r="J18" s="54">
        <v>16</v>
      </c>
      <c r="K18" s="52"/>
      <c r="L18" s="52"/>
      <c r="M18" s="52"/>
      <c r="N18" s="54">
        <v>51</v>
      </c>
      <c r="O18" s="54">
        <v>22</v>
      </c>
      <c r="P18" s="54"/>
      <c r="Q18" s="54"/>
      <c r="R18" s="52"/>
      <c r="S18" s="52"/>
      <c r="T18" s="52"/>
      <c r="U18" s="52"/>
    </row>
    <row r="19" spans="1:21" s="133" customFormat="1" ht="15" customHeight="1" x14ac:dyDescent="0.2">
      <c r="A19" s="53" t="s">
        <v>305</v>
      </c>
      <c r="B19" s="53" t="s">
        <v>311</v>
      </c>
      <c r="C19" s="54">
        <v>2</v>
      </c>
      <c r="D19" s="54" t="s">
        <v>338</v>
      </c>
      <c r="E19" s="54"/>
      <c r="F19" s="54">
        <f t="shared" si="2"/>
        <v>351</v>
      </c>
      <c r="G19" s="54">
        <v>117</v>
      </c>
      <c r="H19" s="124">
        <f t="shared" si="3"/>
        <v>234</v>
      </c>
      <c r="I19" s="54">
        <v>234</v>
      </c>
      <c r="J19" s="54"/>
      <c r="K19" s="54"/>
      <c r="L19" s="54"/>
      <c r="M19" s="54"/>
      <c r="N19" s="54">
        <v>102</v>
      </c>
      <c r="O19" s="54">
        <v>132</v>
      </c>
      <c r="P19" s="54"/>
      <c r="Q19" s="54"/>
      <c r="R19" s="54"/>
      <c r="S19" s="54"/>
      <c r="T19" s="54"/>
      <c r="U19" s="54"/>
    </row>
    <row r="20" spans="1:21" s="133" customFormat="1" ht="15" customHeight="1" x14ac:dyDescent="0.2">
      <c r="A20" s="53" t="s">
        <v>308</v>
      </c>
      <c r="B20" s="53" t="s">
        <v>310</v>
      </c>
      <c r="C20" s="54">
        <v>2</v>
      </c>
      <c r="D20" s="54"/>
      <c r="E20" s="54">
        <v>1</v>
      </c>
      <c r="F20" s="54">
        <f t="shared" si="2"/>
        <v>150</v>
      </c>
      <c r="G20" s="54">
        <v>50</v>
      </c>
      <c r="H20" s="124">
        <f t="shared" si="3"/>
        <v>100</v>
      </c>
      <c r="I20" s="54">
        <v>30</v>
      </c>
      <c r="J20" s="54">
        <v>70</v>
      </c>
      <c r="K20" s="54"/>
      <c r="L20" s="54"/>
      <c r="M20" s="54"/>
      <c r="N20" s="54">
        <v>34</v>
      </c>
      <c r="O20" s="54">
        <v>66</v>
      </c>
      <c r="P20" s="83"/>
      <c r="Q20" s="83"/>
      <c r="R20" s="54"/>
      <c r="S20" s="54"/>
      <c r="T20" s="54"/>
      <c r="U20" s="54"/>
    </row>
    <row r="21" spans="1:21" s="133" customFormat="1" ht="15" customHeight="1" x14ac:dyDescent="0.2">
      <c r="A21" s="53" t="s">
        <v>309</v>
      </c>
      <c r="B21" s="53" t="s">
        <v>210</v>
      </c>
      <c r="C21" s="54"/>
      <c r="D21" s="54">
        <v>2</v>
      </c>
      <c r="E21" s="54">
        <v>1</v>
      </c>
      <c r="F21" s="54">
        <f t="shared" si="2"/>
        <v>170</v>
      </c>
      <c r="G21" s="54">
        <v>58</v>
      </c>
      <c r="H21" s="124">
        <f t="shared" si="3"/>
        <v>112</v>
      </c>
      <c r="I21" s="54">
        <v>100</v>
      </c>
      <c r="J21" s="54">
        <v>12</v>
      </c>
      <c r="K21" s="54"/>
      <c r="L21" s="54"/>
      <c r="M21" s="54"/>
      <c r="N21" s="54">
        <v>68</v>
      </c>
      <c r="O21" s="54">
        <v>44</v>
      </c>
      <c r="P21" s="83"/>
      <c r="Q21" s="83"/>
      <c r="R21" s="54"/>
      <c r="S21" s="54"/>
      <c r="T21" s="54"/>
      <c r="U21" s="54"/>
    </row>
    <row r="22" spans="1:21" s="133" customFormat="1" ht="15" customHeight="1" x14ac:dyDescent="0.2">
      <c r="A22" s="53" t="s">
        <v>312</v>
      </c>
      <c r="B22" s="53" t="s">
        <v>313</v>
      </c>
      <c r="C22" s="54"/>
      <c r="D22" s="54"/>
      <c r="E22" s="54"/>
      <c r="F22" s="54">
        <f>G22+H22</f>
        <v>117</v>
      </c>
      <c r="G22" s="54">
        <v>39</v>
      </c>
      <c r="H22" s="124">
        <f>SUM(N22:U22)</f>
        <v>78</v>
      </c>
      <c r="I22" s="54"/>
      <c r="J22" s="54"/>
      <c r="K22" s="54"/>
      <c r="L22" s="54"/>
      <c r="M22" s="54"/>
      <c r="N22" s="54">
        <v>34</v>
      </c>
      <c r="O22" s="54">
        <v>44</v>
      </c>
      <c r="P22" s="83"/>
      <c r="Q22" s="83"/>
      <c r="R22" s="54"/>
      <c r="S22" s="54"/>
      <c r="T22" s="54"/>
      <c r="U22" s="54"/>
    </row>
    <row r="23" spans="1:21" s="3" customFormat="1" ht="15.75" customHeight="1" x14ac:dyDescent="0.2">
      <c r="A23" s="120" t="s">
        <v>121</v>
      </c>
      <c r="B23" s="120" t="s">
        <v>242</v>
      </c>
      <c r="C23" s="125">
        <f>COUNTA(C24:C29)</f>
        <v>2</v>
      </c>
      <c r="D23" s="125">
        <v>4</v>
      </c>
      <c r="E23" s="125">
        <v>5</v>
      </c>
      <c r="F23" s="125">
        <f>SUM(F24:F29)</f>
        <v>857</v>
      </c>
      <c r="G23" s="125">
        <f t="shared" ref="G23:U23" si="4">SUM(G24:G29)</f>
        <v>286</v>
      </c>
      <c r="H23" s="125">
        <f t="shared" si="4"/>
        <v>571</v>
      </c>
      <c r="I23" s="125">
        <f t="shared" si="4"/>
        <v>227</v>
      </c>
      <c r="J23" s="125">
        <f t="shared" si="4"/>
        <v>344</v>
      </c>
      <c r="K23" s="125">
        <f t="shared" si="4"/>
        <v>0</v>
      </c>
      <c r="L23" s="125">
        <f t="shared" si="4"/>
        <v>0</v>
      </c>
      <c r="M23" s="125">
        <f t="shared" si="4"/>
        <v>0</v>
      </c>
      <c r="N23" s="125">
        <f t="shared" si="4"/>
        <v>0</v>
      </c>
      <c r="O23" s="125">
        <f t="shared" si="4"/>
        <v>0</v>
      </c>
      <c r="P23" s="125">
        <f t="shared" si="4"/>
        <v>119</v>
      </c>
      <c r="Q23" s="125">
        <f t="shared" si="4"/>
        <v>144</v>
      </c>
      <c r="R23" s="125">
        <f t="shared" si="4"/>
        <v>96</v>
      </c>
      <c r="S23" s="125">
        <f t="shared" si="4"/>
        <v>64</v>
      </c>
      <c r="T23" s="125">
        <f>SUM(T24:T29)</f>
        <v>128</v>
      </c>
      <c r="U23" s="125">
        <f t="shared" si="4"/>
        <v>20</v>
      </c>
    </row>
    <row r="24" spans="1:21" s="3" customFormat="1" ht="14.25" customHeight="1" x14ac:dyDescent="0.2">
      <c r="A24" s="53" t="s">
        <v>243</v>
      </c>
      <c r="B24" s="55" t="s">
        <v>123</v>
      </c>
      <c r="C24" s="82"/>
      <c r="D24" s="82">
        <v>3</v>
      </c>
      <c r="E24" s="82"/>
      <c r="F24" s="84">
        <f>G24+H24</f>
        <v>77</v>
      </c>
      <c r="G24" s="84">
        <v>26</v>
      </c>
      <c r="H24" s="126">
        <f>SUM(N24:U24)</f>
        <v>51</v>
      </c>
      <c r="I24" s="84">
        <v>51</v>
      </c>
      <c r="J24" s="84"/>
      <c r="K24" s="84"/>
      <c r="L24" s="84"/>
      <c r="M24" s="84"/>
      <c r="N24" s="84"/>
      <c r="O24" s="84"/>
      <c r="P24" s="84">
        <v>51</v>
      </c>
      <c r="Q24" s="84" t="s">
        <v>112</v>
      </c>
      <c r="R24" s="84"/>
      <c r="S24" s="84"/>
      <c r="T24" s="84"/>
      <c r="U24" s="84"/>
    </row>
    <row r="25" spans="1:21" s="3" customFormat="1" ht="13.5" customHeight="1" x14ac:dyDescent="0.2">
      <c r="A25" s="53" t="s">
        <v>244</v>
      </c>
      <c r="B25" s="53" t="s">
        <v>124</v>
      </c>
      <c r="C25" s="84"/>
      <c r="D25" s="84">
        <v>4</v>
      </c>
      <c r="E25" s="84"/>
      <c r="F25" s="169">
        <f t="shared" ref="F25:F29" si="5">G25+H25</f>
        <v>72</v>
      </c>
      <c r="G25" s="84">
        <f>H25/2</f>
        <v>24</v>
      </c>
      <c r="H25" s="126">
        <f t="shared" ref="H25:H29" si="6">SUM(N25:U25)</f>
        <v>48</v>
      </c>
      <c r="I25" s="84">
        <v>48</v>
      </c>
      <c r="J25" s="84"/>
      <c r="K25" s="84"/>
      <c r="L25" s="84"/>
      <c r="M25" s="84"/>
      <c r="N25" s="84"/>
      <c r="O25" s="84"/>
      <c r="P25" s="84"/>
      <c r="Q25" s="84">
        <v>48</v>
      </c>
      <c r="R25" s="84"/>
      <c r="S25" s="84"/>
      <c r="T25" s="84"/>
      <c r="U25" s="84"/>
    </row>
    <row r="26" spans="1:21" s="3" customFormat="1" ht="14.25" customHeight="1" x14ac:dyDescent="0.2">
      <c r="A26" s="53" t="s">
        <v>245</v>
      </c>
      <c r="B26" s="53" t="s">
        <v>125</v>
      </c>
      <c r="C26" s="84">
        <v>8</v>
      </c>
      <c r="D26" s="84" t="s">
        <v>341</v>
      </c>
      <c r="E26" s="84" t="s">
        <v>281</v>
      </c>
      <c r="F26" s="169">
        <f t="shared" si="5"/>
        <v>258</v>
      </c>
      <c r="G26" s="176">
        <f t="shared" ref="G26:G29" si="7">H26/2</f>
        <v>86</v>
      </c>
      <c r="H26" s="126">
        <f t="shared" si="6"/>
        <v>172</v>
      </c>
      <c r="I26" s="84"/>
      <c r="J26" s="84">
        <v>172</v>
      </c>
      <c r="K26" s="84"/>
      <c r="L26" s="84"/>
      <c r="M26" s="84"/>
      <c r="N26" s="84"/>
      <c r="O26" s="84"/>
      <c r="P26" s="84">
        <v>34</v>
      </c>
      <c r="Q26" s="84">
        <v>32</v>
      </c>
      <c r="R26" s="84">
        <v>32</v>
      </c>
      <c r="S26" s="84">
        <v>32</v>
      </c>
      <c r="T26" s="84">
        <v>32</v>
      </c>
      <c r="U26" s="84">
        <v>10</v>
      </c>
    </row>
    <row r="27" spans="1:21" s="3" customFormat="1" ht="14.25" customHeight="1" x14ac:dyDescent="0.2">
      <c r="A27" s="53" t="s">
        <v>246</v>
      </c>
      <c r="B27" s="53" t="s">
        <v>126</v>
      </c>
      <c r="C27" s="84"/>
      <c r="D27" s="177" t="s">
        <v>340</v>
      </c>
      <c r="E27" s="84"/>
      <c r="F27" s="169">
        <f t="shared" si="5"/>
        <v>258</v>
      </c>
      <c r="G27" s="176">
        <f t="shared" si="7"/>
        <v>86</v>
      </c>
      <c r="H27" s="126">
        <f t="shared" si="6"/>
        <v>172</v>
      </c>
      <c r="I27" s="84"/>
      <c r="J27" s="84">
        <v>172</v>
      </c>
      <c r="K27" s="84"/>
      <c r="L27" s="84"/>
      <c r="M27" s="84"/>
      <c r="N27" s="84"/>
      <c r="O27" s="84"/>
      <c r="P27" s="84">
        <v>34</v>
      </c>
      <c r="Q27" s="84">
        <v>32</v>
      </c>
      <c r="R27" s="84">
        <v>32</v>
      </c>
      <c r="S27" s="84">
        <v>32</v>
      </c>
      <c r="T27" s="84">
        <v>32</v>
      </c>
      <c r="U27" s="84">
        <v>10</v>
      </c>
    </row>
    <row r="28" spans="1:21" s="3" customFormat="1" ht="14.25" customHeight="1" x14ac:dyDescent="0.2">
      <c r="A28" s="53" t="s">
        <v>247</v>
      </c>
      <c r="B28" s="53" t="s">
        <v>214</v>
      </c>
      <c r="C28" s="84">
        <v>5</v>
      </c>
      <c r="D28" s="84" t="s">
        <v>112</v>
      </c>
      <c r="E28" s="84">
        <v>4</v>
      </c>
      <c r="F28" s="169">
        <f t="shared" si="5"/>
        <v>96</v>
      </c>
      <c r="G28" s="176">
        <f t="shared" si="7"/>
        <v>32</v>
      </c>
      <c r="H28" s="126">
        <f t="shared" si="6"/>
        <v>64</v>
      </c>
      <c r="I28" s="84">
        <v>64</v>
      </c>
      <c r="J28" s="84"/>
      <c r="K28" s="84"/>
      <c r="L28" s="84"/>
      <c r="M28" s="84"/>
      <c r="N28" s="84"/>
      <c r="O28" s="84"/>
      <c r="P28" s="84"/>
      <c r="Q28" s="84">
        <v>32</v>
      </c>
      <c r="R28" s="84">
        <v>32</v>
      </c>
      <c r="S28" s="84"/>
      <c r="T28" s="84"/>
      <c r="U28" s="84"/>
    </row>
    <row r="29" spans="1:21" s="3" customFormat="1" ht="14.25" customHeight="1" x14ac:dyDescent="0.2">
      <c r="A29" s="53" t="s">
        <v>248</v>
      </c>
      <c r="B29" s="53" t="s">
        <v>215</v>
      </c>
      <c r="C29" s="84"/>
      <c r="D29" s="85" t="s">
        <v>216</v>
      </c>
      <c r="E29" s="84"/>
      <c r="F29" s="169">
        <f t="shared" si="5"/>
        <v>96</v>
      </c>
      <c r="G29" s="176">
        <f t="shared" si="7"/>
        <v>32</v>
      </c>
      <c r="H29" s="126">
        <f t="shared" si="6"/>
        <v>64</v>
      </c>
      <c r="I29" s="84">
        <v>64</v>
      </c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>
        <v>64</v>
      </c>
      <c r="U29" s="84"/>
    </row>
    <row r="30" spans="1:21" s="134" customFormat="1" ht="15" customHeight="1" x14ac:dyDescent="0.2">
      <c r="A30" s="110" t="s">
        <v>122</v>
      </c>
      <c r="B30" s="111" t="s">
        <v>249</v>
      </c>
      <c r="C30" s="113">
        <f>COUNTA(C31:C36)</f>
        <v>1</v>
      </c>
      <c r="D30" s="113">
        <v>6</v>
      </c>
      <c r="E30" s="113">
        <v>4</v>
      </c>
      <c r="F30" s="112">
        <f>SUM(F31:F36)</f>
        <v>702</v>
      </c>
      <c r="G30" s="112">
        <f t="shared" ref="G30:U30" si="8">SUM(G31:G36)</f>
        <v>234</v>
      </c>
      <c r="H30" s="112">
        <f t="shared" si="8"/>
        <v>468</v>
      </c>
      <c r="I30" s="112">
        <f t="shared" si="8"/>
        <v>178</v>
      </c>
      <c r="J30" s="112">
        <f t="shared" si="8"/>
        <v>290</v>
      </c>
      <c r="K30" s="112">
        <f t="shared" si="8"/>
        <v>0</v>
      </c>
      <c r="L30" s="112">
        <f t="shared" si="8"/>
        <v>0</v>
      </c>
      <c r="M30" s="112">
        <f t="shared" si="8"/>
        <v>0</v>
      </c>
      <c r="N30" s="112">
        <f t="shared" si="8"/>
        <v>0</v>
      </c>
      <c r="O30" s="112">
        <f t="shared" si="8"/>
        <v>0</v>
      </c>
      <c r="P30" s="112">
        <f t="shared" si="8"/>
        <v>102</v>
      </c>
      <c r="Q30" s="112">
        <f t="shared" si="8"/>
        <v>144</v>
      </c>
      <c r="R30" s="112">
        <f t="shared" si="8"/>
        <v>96</v>
      </c>
      <c r="S30" s="112">
        <f t="shared" si="8"/>
        <v>32</v>
      </c>
      <c r="T30" s="112">
        <f t="shared" si="8"/>
        <v>64</v>
      </c>
      <c r="U30" s="112">
        <f t="shared" si="8"/>
        <v>30</v>
      </c>
    </row>
    <row r="31" spans="1:21" s="3" customFormat="1" ht="15" customHeight="1" x14ac:dyDescent="0.2">
      <c r="A31" s="53" t="s">
        <v>250</v>
      </c>
      <c r="B31" s="55" t="s">
        <v>189</v>
      </c>
      <c r="C31" s="84"/>
      <c r="D31" s="84">
        <v>4</v>
      </c>
      <c r="E31" s="84">
        <v>3</v>
      </c>
      <c r="F31" s="88">
        <f>G31+H31</f>
        <v>99</v>
      </c>
      <c r="G31" s="88">
        <f>H31/2</f>
        <v>33</v>
      </c>
      <c r="H31" s="126">
        <f>SUM(N31:U31)</f>
        <v>66</v>
      </c>
      <c r="I31" s="84">
        <v>66</v>
      </c>
      <c r="J31" s="84"/>
      <c r="K31" s="84"/>
      <c r="L31" s="84"/>
      <c r="M31" s="84"/>
      <c r="N31" s="84"/>
      <c r="O31" s="84"/>
      <c r="P31" s="84">
        <v>34</v>
      </c>
      <c r="Q31" s="84">
        <v>32</v>
      </c>
      <c r="R31" s="84"/>
      <c r="S31" s="84"/>
      <c r="T31" s="84"/>
      <c r="U31" s="84"/>
    </row>
    <row r="32" spans="1:21" s="3" customFormat="1" ht="13.5" customHeight="1" x14ac:dyDescent="0.2">
      <c r="A32" s="53" t="s">
        <v>251</v>
      </c>
      <c r="B32" s="55" t="s">
        <v>217</v>
      </c>
      <c r="C32" s="84"/>
      <c r="D32" s="84" t="s">
        <v>342</v>
      </c>
      <c r="E32" s="84"/>
      <c r="F32" s="88">
        <f t="shared" ref="F32:F36" si="9">G32+H32</f>
        <v>72</v>
      </c>
      <c r="G32" s="88">
        <f t="shared" ref="G32:G36" si="10">H32/2</f>
        <v>24</v>
      </c>
      <c r="H32" s="126">
        <f t="shared" ref="H32:H36" si="11">SUM(N32:U32)</f>
        <v>48</v>
      </c>
      <c r="I32" s="84">
        <v>48</v>
      </c>
      <c r="J32" s="84"/>
      <c r="K32" s="84"/>
      <c r="L32" s="84"/>
      <c r="M32" s="84"/>
      <c r="N32" s="84"/>
      <c r="O32" s="84"/>
      <c r="P32" s="84"/>
      <c r="Q32" s="84" t="s">
        <v>112</v>
      </c>
      <c r="R32" s="84">
        <v>48</v>
      </c>
      <c r="S32" s="84" t="s">
        <v>112</v>
      </c>
      <c r="T32" s="84"/>
      <c r="U32" s="84"/>
    </row>
    <row r="33" spans="1:21" s="3" customFormat="1" ht="13.5" customHeight="1" x14ac:dyDescent="0.2">
      <c r="A33" s="53" t="s">
        <v>252</v>
      </c>
      <c r="B33" s="55" t="s">
        <v>218</v>
      </c>
      <c r="C33" s="84"/>
      <c r="D33" s="84">
        <v>4</v>
      </c>
      <c r="E33" s="84">
        <v>3</v>
      </c>
      <c r="F33" s="88">
        <f t="shared" si="9"/>
        <v>123</v>
      </c>
      <c r="G33" s="88">
        <f t="shared" si="10"/>
        <v>41</v>
      </c>
      <c r="H33" s="126">
        <f t="shared" si="11"/>
        <v>82</v>
      </c>
      <c r="I33" s="84">
        <v>20</v>
      </c>
      <c r="J33" s="84">
        <v>62</v>
      </c>
      <c r="K33" s="84"/>
      <c r="L33" s="84"/>
      <c r="M33" s="84"/>
      <c r="N33" s="84"/>
      <c r="O33" s="84"/>
      <c r="P33" s="84">
        <v>34</v>
      </c>
      <c r="Q33" s="84">
        <v>48</v>
      </c>
      <c r="R33" s="84" t="s">
        <v>112</v>
      </c>
      <c r="S33" s="84" t="s">
        <v>112</v>
      </c>
      <c r="T33" s="84"/>
      <c r="U33" s="84"/>
    </row>
    <row r="34" spans="1:21" s="3" customFormat="1" ht="13.5" customHeight="1" x14ac:dyDescent="0.2">
      <c r="A34" s="53" t="s">
        <v>253</v>
      </c>
      <c r="B34" s="55" t="s">
        <v>206</v>
      </c>
      <c r="C34" s="84"/>
      <c r="D34" s="84">
        <v>6</v>
      </c>
      <c r="E34" s="84">
        <v>5</v>
      </c>
      <c r="F34" s="88">
        <f t="shared" si="9"/>
        <v>120</v>
      </c>
      <c r="G34" s="88">
        <f t="shared" si="10"/>
        <v>40</v>
      </c>
      <c r="H34" s="126">
        <f t="shared" si="11"/>
        <v>80</v>
      </c>
      <c r="I34" s="84">
        <v>10</v>
      </c>
      <c r="J34" s="84">
        <v>70</v>
      </c>
      <c r="K34" s="84"/>
      <c r="L34" s="84"/>
      <c r="M34" s="84"/>
      <c r="N34" s="84"/>
      <c r="O34" s="84"/>
      <c r="P34" s="84" t="s">
        <v>112</v>
      </c>
      <c r="Q34" s="84" t="s">
        <v>112</v>
      </c>
      <c r="R34" s="84">
        <v>48</v>
      </c>
      <c r="S34" s="97">
        <v>32</v>
      </c>
      <c r="T34" s="84" t="s">
        <v>112</v>
      </c>
      <c r="U34" s="84" t="s">
        <v>112</v>
      </c>
    </row>
    <row r="35" spans="1:21" s="3" customFormat="1" ht="13.5" customHeight="1" x14ac:dyDescent="0.2">
      <c r="A35" s="53" t="s">
        <v>254</v>
      </c>
      <c r="B35" s="55" t="s">
        <v>219</v>
      </c>
      <c r="C35" s="84">
        <v>8</v>
      </c>
      <c r="D35" s="84">
        <v>7</v>
      </c>
      <c r="E35" s="84"/>
      <c r="F35" s="88">
        <f t="shared" si="9"/>
        <v>141</v>
      </c>
      <c r="G35" s="88">
        <f t="shared" si="10"/>
        <v>47</v>
      </c>
      <c r="H35" s="126">
        <f t="shared" si="11"/>
        <v>94</v>
      </c>
      <c r="I35" s="84">
        <v>34</v>
      </c>
      <c r="J35" s="84">
        <v>60</v>
      </c>
      <c r="K35" s="84"/>
      <c r="L35" s="84"/>
      <c r="M35" s="84"/>
      <c r="N35" s="84"/>
      <c r="O35" s="84"/>
      <c r="P35" s="84"/>
      <c r="Q35" s="84"/>
      <c r="R35" s="84"/>
      <c r="S35" s="84"/>
      <c r="T35" s="84">
        <v>64</v>
      </c>
      <c r="U35" s="84">
        <v>30</v>
      </c>
    </row>
    <row r="36" spans="1:21" s="3" customFormat="1" ht="13.5" customHeight="1" x14ac:dyDescent="0.2">
      <c r="A36" s="53" t="s">
        <v>255</v>
      </c>
      <c r="B36" s="55" t="s">
        <v>220</v>
      </c>
      <c r="C36" s="84"/>
      <c r="D36" s="84">
        <v>4</v>
      </c>
      <c r="E36" s="84">
        <v>3</v>
      </c>
      <c r="F36" s="88">
        <f t="shared" si="9"/>
        <v>147</v>
      </c>
      <c r="G36" s="88">
        <f t="shared" si="10"/>
        <v>49</v>
      </c>
      <c r="H36" s="126">
        <f t="shared" si="11"/>
        <v>98</v>
      </c>
      <c r="I36" s="84"/>
      <c r="J36" s="84">
        <v>98</v>
      </c>
      <c r="K36" s="84"/>
      <c r="L36" s="84"/>
      <c r="M36" s="84"/>
      <c r="N36" s="84"/>
      <c r="O36" s="84"/>
      <c r="P36" s="84">
        <v>34</v>
      </c>
      <c r="Q36" s="84">
        <v>64</v>
      </c>
      <c r="R36" s="84" t="s">
        <v>112</v>
      </c>
      <c r="S36" s="84"/>
      <c r="T36" s="84"/>
      <c r="U36" s="84"/>
    </row>
    <row r="37" spans="1:21" s="134" customFormat="1" ht="12.75" customHeight="1" x14ac:dyDescent="0.2">
      <c r="A37" s="120" t="s">
        <v>127</v>
      </c>
      <c r="B37" s="120" t="s">
        <v>256</v>
      </c>
      <c r="C37" s="125">
        <f t="shared" ref="C37:U37" si="12">C38+C48</f>
        <v>5</v>
      </c>
      <c r="D37" s="125">
        <f t="shared" si="12"/>
        <v>13</v>
      </c>
      <c r="E37" s="125">
        <f t="shared" si="12"/>
        <v>19</v>
      </c>
      <c r="F37" s="125">
        <f t="shared" si="12"/>
        <v>3077.5</v>
      </c>
      <c r="G37" s="125">
        <f t="shared" si="12"/>
        <v>1020.5</v>
      </c>
      <c r="H37" s="125">
        <f t="shared" si="12"/>
        <v>2057</v>
      </c>
      <c r="I37" s="125">
        <f t="shared" si="12"/>
        <v>711</v>
      </c>
      <c r="J37" s="125">
        <f t="shared" si="12"/>
        <v>1184</v>
      </c>
      <c r="K37" s="125">
        <f t="shared" si="12"/>
        <v>60</v>
      </c>
      <c r="L37" s="125">
        <f t="shared" si="12"/>
        <v>324</v>
      </c>
      <c r="M37" s="125">
        <f t="shared" si="12"/>
        <v>504</v>
      </c>
      <c r="N37" s="125">
        <f t="shared" si="12"/>
        <v>0</v>
      </c>
      <c r="O37" s="125">
        <f t="shared" si="12"/>
        <v>0</v>
      </c>
      <c r="P37" s="127">
        <f t="shared" si="12"/>
        <v>391</v>
      </c>
      <c r="Q37" s="127">
        <f t="shared" si="12"/>
        <v>288</v>
      </c>
      <c r="R37" s="125">
        <f t="shared" si="12"/>
        <v>384</v>
      </c>
      <c r="S37" s="125">
        <f t="shared" si="12"/>
        <v>480</v>
      </c>
      <c r="T37" s="125">
        <f t="shared" si="12"/>
        <v>384</v>
      </c>
      <c r="U37" s="125">
        <f t="shared" si="12"/>
        <v>130</v>
      </c>
    </row>
    <row r="38" spans="1:21" s="3" customFormat="1" ht="13.5" customHeight="1" x14ac:dyDescent="0.2">
      <c r="A38" s="129" t="s">
        <v>128</v>
      </c>
      <c r="B38" s="129" t="s">
        <v>129</v>
      </c>
      <c r="C38" s="130">
        <f>COUNTA(C39:C47)</f>
        <v>3</v>
      </c>
      <c r="D38" s="130">
        <v>6</v>
      </c>
      <c r="E38" s="130">
        <v>9</v>
      </c>
      <c r="F38" s="128">
        <f t="shared" ref="F38:U38" si="13">SUM(F39:F47)</f>
        <v>1327.5</v>
      </c>
      <c r="G38" s="128">
        <f t="shared" si="13"/>
        <v>442.5</v>
      </c>
      <c r="H38" s="128">
        <f t="shared" si="13"/>
        <v>885</v>
      </c>
      <c r="I38" s="128">
        <f t="shared" si="13"/>
        <v>387</v>
      </c>
      <c r="J38" s="128">
        <f t="shared" si="13"/>
        <v>500</v>
      </c>
      <c r="K38" s="128">
        <f t="shared" si="13"/>
        <v>0</v>
      </c>
      <c r="L38" s="128">
        <f t="shared" si="13"/>
        <v>0</v>
      </c>
      <c r="M38" s="128">
        <f t="shared" si="13"/>
        <v>0</v>
      </c>
      <c r="N38" s="128">
        <f t="shared" si="13"/>
        <v>0</v>
      </c>
      <c r="O38" s="128">
        <f t="shared" si="13"/>
        <v>0</v>
      </c>
      <c r="P38" s="128">
        <f t="shared" si="13"/>
        <v>289</v>
      </c>
      <c r="Q38" s="128">
        <f t="shared" si="13"/>
        <v>192</v>
      </c>
      <c r="R38" s="128">
        <f t="shared" si="13"/>
        <v>128</v>
      </c>
      <c r="S38" s="128">
        <f t="shared" si="13"/>
        <v>128</v>
      </c>
      <c r="T38" s="128">
        <f t="shared" si="13"/>
        <v>128</v>
      </c>
      <c r="U38" s="128">
        <f t="shared" si="13"/>
        <v>20</v>
      </c>
    </row>
    <row r="39" spans="1:21" s="134" customFormat="1" ht="15" customHeight="1" x14ac:dyDescent="0.2">
      <c r="A39" s="53" t="s">
        <v>257</v>
      </c>
      <c r="B39" s="53" t="s">
        <v>131</v>
      </c>
      <c r="C39" s="135"/>
      <c r="D39" s="84">
        <v>4</v>
      </c>
      <c r="E39" s="84">
        <v>3</v>
      </c>
      <c r="F39" s="88">
        <f>G39+H39</f>
        <v>124.5</v>
      </c>
      <c r="G39" s="88">
        <f>H39/2</f>
        <v>41.5</v>
      </c>
      <c r="H39" s="126">
        <f>SUM(N39:U39)</f>
        <v>83</v>
      </c>
      <c r="I39" s="84">
        <v>83</v>
      </c>
      <c r="J39" s="84" t="s">
        <v>112</v>
      </c>
      <c r="K39" s="84"/>
      <c r="L39" s="84"/>
      <c r="M39" s="84"/>
      <c r="N39" s="84"/>
      <c r="O39" s="84"/>
      <c r="P39" s="84">
        <v>51</v>
      </c>
      <c r="Q39" s="84">
        <v>32</v>
      </c>
      <c r="R39" s="84"/>
      <c r="S39" s="135"/>
      <c r="T39" s="135"/>
      <c r="U39" s="135"/>
    </row>
    <row r="40" spans="1:21" s="134" customFormat="1" ht="13.5" customHeight="1" x14ac:dyDescent="0.2">
      <c r="A40" s="53" t="s">
        <v>258</v>
      </c>
      <c r="B40" s="53" t="s">
        <v>221</v>
      </c>
      <c r="C40" s="84"/>
      <c r="D40" s="84"/>
      <c r="E40" s="84">
        <v>3.4</v>
      </c>
      <c r="F40" s="88">
        <f t="shared" ref="F40:F47" si="14">G40+H40</f>
        <v>99</v>
      </c>
      <c r="G40" s="88">
        <f t="shared" ref="G40:G47" si="15">H40/2</f>
        <v>33</v>
      </c>
      <c r="H40" s="126">
        <f t="shared" ref="H40:H45" si="16">SUM(N40:U40)</f>
        <v>66</v>
      </c>
      <c r="I40" s="84">
        <v>66</v>
      </c>
      <c r="J40" s="84" t="s">
        <v>112</v>
      </c>
      <c r="K40" s="135"/>
      <c r="L40" s="135"/>
      <c r="M40" s="135"/>
      <c r="N40" s="84"/>
      <c r="O40" s="84"/>
      <c r="P40" s="84">
        <v>34</v>
      </c>
      <c r="Q40" s="84">
        <v>32</v>
      </c>
      <c r="R40" s="84"/>
      <c r="S40" s="84"/>
      <c r="T40" s="135"/>
      <c r="U40" s="135"/>
    </row>
    <row r="41" spans="1:21" s="3" customFormat="1" ht="14.25" customHeight="1" x14ac:dyDescent="0.2">
      <c r="A41" s="53" t="s">
        <v>259</v>
      </c>
      <c r="B41" s="53" t="s">
        <v>222</v>
      </c>
      <c r="C41" s="84">
        <v>6</v>
      </c>
      <c r="D41" s="85" t="s">
        <v>331</v>
      </c>
      <c r="E41" s="85" t="s">
        <v>280</v>
      </c>
      <c r="F41" s="88">
        <f t="shared" si="14"/>
        <v>291</v>
      </c>
      <c r="G41" s="88">
        <f t="shared" si="15"/>
        <v>97</v>
      </c>
      <c r="H41" s="126">
        <f t="shared" si="16"/>
        <v>194</v>
      </c>
      <c r="I41" s="84"/>
      <c r="J41" s="84">
        <v>194</v>
      </c>
      <c r="K41" s="84"/>
      <c r="L41" s="84"/>
      <c r="M41" s="84"/>
      <c r="N41" s="84"/>
      <c r="O41" s="84"/>
      <c r="P41" s="84">
        <v>34</v>
      </c>
      <c r="Q41" s="84">
        <v>32</v>
      </c>
      <c r="R41" s="84">
        <v>64</v>
      </c>
      <c r="S41" s="84">
        <v>64</v>
      </c>
      <c r="T41" s="84"/>
      <c r="U41" s="84"/>
    </row>
    <row r="42" spans="1:21" s="3" customFormat="1" ht="13.5" customHeight="1" x14ac:dyDescent="0.2">
      <c r="A42" s="53" t="s">
        <v>260</v>
      </c>
      <c r="B42" s="53" t="s">
        <v>223</v>
      </c>
      <c r="C42" s="136"/>
      <c r="D42" s="84">
        <v>6</v>
      </c>
      <c r="E42" s="84" t="s">
        <v>332</v>
      </c>
      <c r="F42" s="88">
        <f t="shared" si="14"/>
        <v>291</v>
      </c>
      <c r="G42" s="88">
        <f t="shared" si="15"/>
        <v>97</v>
      </c>
      <c r="H42" s="126">
        <f t="shared" si="16"/>
        <v>194</v>
      </c>
      <c r="I42" s="84"/>
      <c r="J42" s="84">
        <v>194</v>
      </c>
      <c r="K42" s="84"/>
      <c r="L42" s="84"/>
      <c r="M42" s="84"/>
      <c r="N42" s="84"/>
      <c r="O42" s="84"/>
      <c r="P42" s="84">
        <v>34</v>
      </c>
      <c r="Q42" s="84">
        <v>32</v>
      </c>
      <c r="R42" s="84">
        <v>64</v>
      </c>
      <c r="S42" s="84">
        <v>64</v>
      </c>
      <c r="T42" s="84"/>
      <c r="U42" s="84"/>
    </row>
    <row r="43" spans="1:21" s="3" customFormat="1" ht="14.25" customHeight="1" x14ac:dyDescent="0.2">
      <c r="A43" s="53" t="s">
        <v>261</v>
      </c>
      <c r="B43" s="86" t="s">
        <v>224</v>
      </c>
      <c r="C43" s="84">
        <v>4</v>
      </c>
      <c r="D43" s="115"/>
      <c r="E43" s="84"/>
      <c r="F43" s="88">
        <f t="shared" si="14"/>
        <v>96</v>
      </c>
      <c r="G43" s="88">
        <f t="shared" si="15"/>
        <v>32</v>
      </c>
      <c r="H43" s="126">
        <f>SUM(N43:U43)</f>
        <v>64</v>
      </c>
      <c r="I43" s="84">
        <v>66</v>
      </c>
      <c r="J43" s="84"/>
      <c r="K43" s="84"/>
      <c r="L43" s="84"/>
      <c r="M43" s="84"/>
      <c r="N43" s="84"/>
      <c r="O43" s="84"/>
      <c r="P43" s="84" t="s">
        <v>112</v>
      </c>
      <c r="Q43" s="84">
        <v>64</v>
      </c>
      <c r="R43" s="84"/>
      <c r="S43" s="84"/>
      <c r="T43" s="84"/>
      <c r="U43" s="84"/>
    </row>
    <row r="44" spans="1:21" s="3" customFormat="1" ht="14.25" customHeight="1" x14ac:dyDescent="0.2">
      <c r="A44" s="53" t="s">
        <v>262</v>
      </c>
      <c r="B44" s="53" t="s">
        <v>130</v>
      </c>
      <c r="C44" s="137"/>
      <c r="D44" s="84">
        <v>3</v>
      </c>
      <c r="E44" s="84"/>
      <c r="F44" s="88">
        <f t="shared" si="14"/>
        <v>102</v>
      </c>
      <c r="G44" s="88">
        <f t="shared" si="15"/>
        <v>34</v>
      </c>
      <c r="H44" s="126">
        <f t="shared" si="16"/>
        <v>68</v>
      </c>
      <c r="I44" s="84">
        <v>68</v>
      </c>
      <c r="J44" s="84"/>
      <c r="K44" s="84"/>
      <c r="L44" s="84"/>
      <c r="M44" s="84"/>
      <c r="N44" s="84"/>
      <c r="O44" s="84"/>
      <c r="P44" s="84">
        <v>68</v>
      </c>
      <c r="Q44" s="84" t="s">
        <v>112</v>
      </c>
      <c r="R44" s="84"/>
      <c r="S44" s="84"/>
      <c r="T44" s="84"/>
      <c r="U44" s="84"/>
    </row>
    <row r="45" spans="1:21" s="3" customFormat="1" ht="14.25" customHeight="1" x14ac:dyDescent="0.2">
      <c r="A45" s="53" t="s">
        <v>263</v>
      </c>
      <c r="B45" s="53" t="s">
        <v>132</v>
      </c>
      <c r="C45" s="84"/>
      <c r="D45" s="84">
        <v>3</v>
      </c>
      <c r="E45" s="84"/>
      <c r="F45" s="88">
        <f t="shared" si="14"/>
        <v>102</v>
      </c>
      <c r="G45" s="88">
        <f t="shared" si="15"/>
        <v>34</v>
      </c>
      <c r="H45" s="126">
        <f t="shared" si="16"/>
        <v>68</v>
      </c>
      <c r="I45" s="84">
        <v>26</v>
      </c>
      <c r="J45" s="84">
        <v>42</v>
      </c>
      <c r="K45" s="84"/>
      <c r="L45" s="84"/>
      <c r="M45" s="84"/>
      <c r="N45" s="84"/>
      <c r="O45" s="84"/>
      <c r="P45" s="84">
        <v>68</v>
      </c>
      <c r="Q45" s="84"/>
      <c r="R45" s="84"/>
      <c r="S45" s="84"/>
      <c r="T45" s="84"/>
      <c r="U45" s="84"/>
    </row>
    <row r="46" spans="1:21" s="3" customFormat="1" ht="13.5" customHeight="1" x14ac:dyDescent="0.2">
      <c r="A46" s="53" t="s">
        <v>264</v>
      </c>
      <c r="B46" s="53" t="s">
        <v>328</v>
      </c>
      <c r="C46" s="84">
        <v>7</v>
      </c>
      <c r="D46" s="84"/>
      <c r="E46" s="84">
        <v>8</v>
      </c>
      <c r="F46" s="88">
        <f t="shared" si="14"/>
        <v>126</v>
      </c>
      <c r="G46" s="88">
        <f t="shared" si="15"/>
        <v>42</v>
      </c>
      <c r="H46" s="126">
        <f>SUM(N46:U46)</f>
        <v>84</v>
      </c>
      <c r="I46" s="84">
        <v>14</v>
      </c>
      <c r="J46" s="84">
        <v>70</v>
      </c>
      <c r="K46" s="84"/>
      <c r="L46" s="84"/>
      <c r="M46" s="84"/>
      <c r="N46" s="84"/>
      <c r="O46" s="84"/>
      <c r="P46" s="84"/>
      <c r="Q46" s="84"/>
      <c r="R46" s="84"/>
      <c r="S46" s="97" t="s">
        <v>112</v>
      </c>
      <c r="T46" s="84">
        <v>64</v>
      </c>
      <c r="U46" s="84">
        <v>20</v>
      </c>
    </row>
    <row r="47" spans="1:21" s="3" customFormat="1" ht="13.5" customHeight="1" x14ac:dyDescent="0.2">
      <c r="A47" s="53" t="s">
        <v>265</v>
      </c>
      <c r="B47" s="53" t="s">
        <v>329</v>
      </c>
      <c r="C47" s="84"/>
      <c r="D47" s="84" t="s">
        <v>343</v>
      </c>
      <c r="E47" s="84"/>
      <c r="F47" s="88">
        <f t="shared" si="14"/>
        <v>96</v>
      </c>
      <c r="G47" s="88">
        <f t="shared" si="15"/>
        <v>32</v>
      </c>
      <c r="H47" s="126">
        <f>SUM(N47:U47)</f>
        <v>64</v>
      </c>
      <c r="I47" s="84">
        <v>64</v>
      </c>
      <c r="J47" s="84" t="s">
        <v>112</v>
      </c>
      <c r="K47" s="84"/>
      <c r="L47" s="84"/>
      <c r="M47" s="84"/>
      <c r="N47" s="84"/>
      <c r="O47" s="84"/>
      <c r="P47" s="84"/>
      <c r="Q47" s="84"/>
      <c r="R47" s="84"/>
      <c r="S47" s="138"/>
      <c r="T47" s="84">
        <v>64</v>
      </c>
      <c r="U47" s="84"/>
    </row>
    <row r="48" spans="1:21" s="139" customFormat="1" ht="15" customHeight="1" x14ac:dyDescent="0.2">
      <c r="A48" s="129" t="s">
        <v>133</v>
      </c>
      <c r="B48" s="129" t="s">
        <v>134</v>
      </c>
      <c r="C48" s="130">
        <v>2</v>
      </c>
      <c r="D48" s="130">
        <f t="shared" ref="D48:U48" si="17">SUM(D49+D55+D60+D65+D69)</f>
        <v>7</v>
      </c>
      <c r="E48" s="130">
        <f t="shared" si="17"/>
        <v>10</v>
      </c>
      <c r="F48" s="130">
        <f t="shared" si="17"/>
        <v>1750</v>
      </c>
      <c r="G48" s="130">
        <f t="shared" si="17"/>
        <v>578</v>
      </c>
      <c r="H48" s="128">
        <f>SUM(H49+H55+H60+H65+H69)</f>
        <v>1172</v>
      </c>
      <c r="I48" s="130">
        <f t="shared" si="17"/>
        <v>324</v>
      </c>
      <c r="J48" s="128">
        <f>SUM(J49+J55+J60+J65+J69)</f>
        <v>684</v>
      </c>
      <c r="K48" s="130">
        <f t="shared" si="17"/>
        <v>60</v>
      </c>
      <c r="L48" s="130">
        <f>SUM(L49+L55+L60+L65+L69)</f>
        <v>324</v>
      </c>
      <c r="M48" s="130">
        <f>SUM(M49+M55+M60+M65+M69)</f>
        <v>504</v>
      </c>
      <c r="N48" s="130">
        <f t="shared" si="17"/>
        <v>0</v>
      </c>
      <c r="O48" s="130">
        <f t="shared" si="17"/>
        <v>0</v>
      </c>
      <c r="P48" s="130">
        <f>SUM(P49+P55+P60+P65+P69)</f>
        <v>102</v>
      </c>
      <c r="Q48" s="130">
        <f>SUM(Q49+Q55+Q60+Q65+Q69)</f>
        <v>96</v>
      </c>
      <c r="R48" s="130">
        <f t="shared" si="17"/>
        <v>256</v>
      </c>
      <c r="S48" s="130">
        <f t="shared" si="17"/>
        <v>352</v>
      </c>
      <c r="T48" s="130">
        <f t="shared" si="17"/>
        <v>256</v>
      </c>
      <c r="U48" s="130">
        <f t="shared" si="17"/>
        <v>110</v>
      </c>
    </row>
    <row r="49" spans="1:26" s="3" customFormat="1" ht="30.75" customHeight="1" x14ac:dyDescent="0.2">
      <c r="A49" s="120" t="s">
        <v>135</v>
      </c>
      <c r="B49" s="131" t="s">
        <v>225</v>
      </c>
      <c r="C49" s="125" t="s">
        <v>314</v>
      </c>
      <c r="D49" s="125">
        <v>2</v>
      </c>
      <c r="E49" s="125">
        <v>4</v>
      </c>
      <c r="F49" s="127">
        <f>SUM(F50:F52)</f>
        <v>655</v>
      </c>
      <c r="G49" s="127">
        <f t="shared" ref="G49:K49" si="18">SUM(G50:G52)</f>
        <v>213</v>
      </c>
      <c r="H49" s="127">
        <f t="shared" si="18"/>
        <v>442</v>
      </c>
      <c r="I49" s="127">
        <f t="shared" si="18"/>
        <v>106</v>
      </c>
      <c r="J49" s="127">
        <f t="shared" si="18"/>
        <v>236</v>
      </c>
      <c r="K49" s="127">
        <f t="shared" si="18"/>
        <v>0</v>
      </c>
      <c r="L49" s="125">
        <f>L53</f>
        <v>180</v>
      </c>
      <c r="M49" s="125">
        <f>M54</f>
        <v>288</v>
      </c>
      <c r="N49" s="125">
        <f t="shared" ref="N49:O49" si="19">SUM(N50:N52)</f>
        <v>0</v>
      </c>
      <c r="O49" s="125">
        <f t="shared" si="19"/>
        <v>0</v>
      </c>
      <c r="P49" s="125">
        <f>SUM(P50:P52)</f>
        <v>102</v>
      </c>
      <c r="Q49" s="125">
        <f t="shared" ref="Q49:U49" si="20">SUM(Q50:Q52)</f>
        <v>96</v>
      </c>
      <c r="R49" s="125">
        <f t="shared" si="20"/>
        <v>64</v>
      </c>
      <c r="S49" s="125">
        <f t="shared" si="20"/>
        <v>96</v>
      </c>
      <c r="T49" s="125">
        <f t="shared" si="20"/>
        <v>64</v>
      </c>
      <c r="U49" s="125">
        <f t="shared" si="20"/>
        <v>20</v>
      </c>
    </row>
    <row r="50" spans="1:26" s="3" customFormat="1" ht="26.25" customHeight="1" x14ac:dyDescent="0.2">
      <c r="A50" s="53" t="s">
        <v>266</v>
      </c>
      <c r="B50" s="55" t="s">
        <v>240</v>
      </c>
      <c r="C50" s="84"/>
      <c r="D50" s="84">
        <v>6.8</v>
      </c>
      <c r="E50" s="84" t="s">
        <v>335</v>
      </c>
      <c r="F50" s="88">
        <f>G50+H50</f>
        <v>457</v>
      </c>
      <c r="G50" s="88">
        <v>147</v>
      </c>
      <c r="H50" s="126">
        <f>SUM(N50:U50)</f>
        <v>310</v>
      </c>
      <c r="I50" s="84">
        <v>60</v>
      </c>
      <c r="J50" s="84">
        <v>150</v>
      </c>
      <c r="K50" s="97"/>
      <c r="L50" s="84"/>
      <c r="M50" s="84"/>
      <c r="N50" s="84"/>
      <c r="O50" s="84"/>
      <c r="P50" s="84">
        <v>34</v>
      </c>
      <c r="Q50" s="84">
        <v>32</v>
      </c>
      <c r="R50" s="84">
        <v>64</v>
      </c>
      <c r="S50" s="84">
        <v>96</v>
      </c>
      <c r="T50" s="84">
        <v>64</v>
      </c>
      <c r="U50" s="84">
        <v>20</v>
      </c>
    </row>
    <row r="51" spans="1:26" s="3" customFormat="1" ht="15" customHeight="1" x14ac:dyDescent="0.2">
      <c r="A51" s="53" t="s">
        <v>268</v>
      </c>
      <c r="B51" s="55" t="s">
        <v>2</v>
      </c>
      <c r="C51" s="84">
        <v>4</v>
      </c>
      <c r="D51" s="84"/>
      <c r="E51" s="84">
        <v>3</v>
      </c>
      <c r="F51" s="88">
        <f t="shared" ref="F51:F52" si="21">G51+H51</f>
        <v>99</v>
      </c>
      <c r="G51" s="88">
        <f t="shared" ref="G51:G52" si="22">H51/2</f>
        <v>33</v>
      </c>
      <c r="H51" s="126">
        <f t="shared" ref="H51:H52" si="23">SUM(N51:U51)</f>
        <v>66</v>
      </c>
      <c r="I51" s="84">
        <v>26</v>
      </c>
      <c r="J51" s="84">
        <v>40</v>
      </c>
      <c r="K51" s="140"/>
      <c r="L51" s="84"/>
      <c r="M51" s="84"/>
      <c r="N51" s="84"/>
      <c r="O51" s="84"/>
      <c r="P51" s="84">
        <v>34</v>
      </c>
      <c r="Q51" s="84">
        <v>32</v>
      </c>
      <c r="R51" s="84"/>
      <c r="S51" s="84"/>
      <c r="T51" s="84"/>
      <c r="U51" s="84"/>
    </row>
    <row r="52" spans="1:26" s="3" customFormat="1" ht="15" customHeight="1" x14ac:dyDescent="0.2">
      <c r="A52" s="53" t="s">
        <v>267</v>
      </c>
      <c r="B52" s="55" t="s">
        <v>3</v>
      </c>
      <c r="C52" s="84"/>
      <c r="D52" s="84">
        <v>4</v>
      </c>
      <c r="E52" s="84">
        <v>3</v>
      </c>
      <c r="F52" s="88">
        <f t="shared" si="21"/>
        <v>99</v>
      </c>
      <c r="G52" s="88">
        <f t="shared" si="22"/>
        <v>33</v>
      </c>
      <c r="H52" s="126">
        <f t="shared" si="23"/>
        <v>66</v>
      </c>
      <c r="I52" s="84">
        <v>20</v>
      </c>
      <c r="J52" s="84">
        <v>46</v>
      </c>
      <c r="K52" s="140"/>
      <c r="L52" s="84"/>
      <c r="M52" s="84"/>
      <c r="N52" s="84"/>
      <c r="O52" s="84"/>
      <c r="P52" s="84">
        <v>34</v>
      </c>
      <c r="Q52" s="84">
        <v>32</v>
      </c>
      <c r="R52" s="84"/>
      <c r="S52" s="84"/>
      <c r="T52" s="84"/>
      <c r="U52" s="84"/>
      <c r="Z52" s="3" t="s">
        <v>330</v>
      </c>
    </row>
    <row r="53" spans="1:26" s="3" customFormat="1" ht="14.25" customHeight="1" x14ac:dyDescent="0.2">
      <c r="A53" s="53" t="s">
        <v>136</v>
      </c>
      <c r="B53" s="55" t="s">
        <v>70</v>
      </c>
      <c r="C53" s="84"/>
      <c r="D53" s="82" t="s">
        <v>229</v>
      </c>
      <c r="E53" s="82"/>
      <c r="F53" s="84"/>
      <c r="G53" s="84"/>
      <c r="H53" s="126"/>
      <c r="I53" s="84"/>
      <c r="J53" s="84"/>
      <c r="K53" s="84"/>
      <c r="L53" s="84">
        <v>180</v>
      </c>
      <c r="M53" s="84"/>
      <c r="N53" s="84"/>
      <c r="O53" s="84"/>
      <c r="P53" s="84"/>
      <c r="Q53" s="84" t="s">
        <v>10</v>
      </c>
      <c r="R53" s="84"/>
      <c r="S53" s="84"/>
      <c r="T53" s="84"/>
      <c r="U53" s="84"/>
    </row>
    <row r="54" spans="1:26" s="3" customFormat="1" ht="15.75" customHeight="1" x14ac:dyDescent="0.2">
      <c r="A54" s="53" t="s">
        <v>137</v>
      </c>
      <c r="B54" s="53" t="s">
        <v>82</v>
      </c>
      <c r="C54" s="84"/>
      <c r="D54" s="82" t="s">
        <v>315</v>
      </c>
      <c r="E54" s="82"/>
      <c r="F54" s="84"/>
      <c r="G54" s="84"/>
      <c r="H54" s="126"/>
      <c r="I54" s="84"/>
      <c r="J54" s="84"/>
      <c r="K54" s="84"/>
      <c r="L54" s="84"/>
      <c r="M54" s="84">
        <v>288</v>
      </c>
      <c r="N54" s="84"/>
      <c r="O54" s="84"/>
      <c r="P54" s="84"/>
      <c r="Q54" s="84"/>
      <c r="R54" s="84"/>
      <c r="S54" s="84" t="s">
        <v>200</v>
      </c>
      <c r="T54" s="84"/>
      <c r="U54" s="84" t="s">
        <v>336</v>
      </c>
    </row>
    <row r="55" spans="1:26" s="3" customFormat="1" ht="27.75" customHeight="1" x14ac:dyDescent="0.2">
      <c r="A55" s="120" t="s">
        <v>138</v>
      </c>
      <c r="B55" s="121" t="s">
        <v>4</v>
      </c>
      <c r="C55" s="125" t="s">
        <v>314</v>
      </c>
      <c r="D55" s="125">
        <v>2</v>
      </c>
      <c r="E55" s="125">
        <v>3</v>
      </c>
      <c r="F55" s="123">
        <f>F56+F57</f>
        <v>540</v>
      </c>
      <c r="G55" s="123">
        <f t="shared" ref="G55:U55" si="24">G56+G57</f>
        <v>180</v>
      </c>
      <c r="H55" s="123">
        <f t="shared" si="24"/>
        <v>360</v>
      </c>
      <c r="I55" s="123">
        <f t="shared" si="24"/>
        <v>100</v>
      </c>
      <c r="J55" s="123">
        <f t="shared" si="24"/>
        <v>260</v>
      </c>
      <c r="K55" s="123">
        <f t="shared" si="24"/>
        <v>20</v>
      </c>
      <c r="L55" s="123">
        <f>L58</f>
        <v>36</v>
      </c>
      <c r="M55" s="123">
        <f>M59</f>
        <v>36</v>
      </c>
      <c r="N55" s="123">
        <f t="shared" si="24"/>
        <v>0</v>
      </c>
      <c r="O55" s="123">
        <f t="shared" si="24"/>
        <v>0</v>
      </c>
      <c r="P55" s="123">
        <f t="shared" si="24"/>
        <v>0</v>
      </c>
      <c r="Q55" s="123">
        <f t="shared" si="24"/>
        <v>0</v>
      </c>
      <c r="R55" s="123">
        <f t="shared" si="24"/>
        <v>64</v>
      </c>
      <c r="S55" s="123">
        <f t="shared" si="24"/>
        <v>160</v>
      </c>
      <c r="T55" s="123">
        <f t="shared" si="24"/>
        <v>96</v>
      </c>
      <c r="U55" s="123">
        <f t="shared" si="24"/>
        <v>40</v>
      </c>
    </row>
    <row r="56" spans="1:26" s="134" customFormat="1" ht="14.25" customHeight="1" x14ac:dyDescent="0.2">
      <c r="A56" s="53" t="s">
        <v>269</v>
      </c>
      <c r="B56" s="53" t="s">
        <v>5</v>
      </c>
      <c r="C56" s="84"/>
      <c r="D56" s="84">
        <v>6.8</v>
      </c>
      <c r="E56" s="84">
        <v>5.7</v>
      </c>
      <c r="F56" s="84">
        <f>G56+H56</f>
        <v>396</v>
      </c>
      <c r="G56" s="84">
        <f>H56/2</f>
        <v>132</v>
      </c>
      <c r="H56" s="126">
        <f>SUM(N56:U56)</f>
        <v>264</v>
      </c>
      <c r="I56" s="84">
        <v>64</v>
      </c>
      <c r="J56" s="84">
        <v>200</v>
      </c>
      <c r="K56" s="97">
        <v>20</v>
      </c>
      <c r="L56" s="141"/>
      <c r="M56" s="141"/>
      <c r="N56" s="135"/>
      <c r="O56" s="135"/>
      <c r="P56" s="84"/>
      <c r="Q56" s="84"/>
      <c r="R56" s="84">
        <v>32</v>
      </c>
      <c r="S56" s="84">
        <v>96</v>
      </c>
      <c r="T56" s="84">
        <v>96</v>
      </c>
      <c r="U56" s="84">
        <v>40</v>
      </c>
    </row>
    <row r="57" spans="1:26" s="134" customFormat="1" ht="14.25" customHeight="1" x14ac:dyDescent="0.2">
      <c r="A57" s="53" t="s">
        <v>270</v>
      </c>
      <c r="B57" s="55" t="s">
        <v>6</v>
      </c>
      <c r="C57" s="82">
        <v>6</v>
      </c>
      <c r="D57" s="82"/>
      <c r="E57" s="82">
        <v>5</v>
      </c>
      <c r="F57" s="169">
        <f>G57+H57</f>
        <v>144</v>
      </c>
      <c r="G57" s="176">
        <f>H57/2</f>
        <v>48</v>
      </c>
      <c r="H57" s="126">
        <f>SUM(N57:U57)</f>
        <v>96</v>
      </c>
      <c r="I57" s="84">
        <v>36</v>
      </c>
      <c r="J57" s="84">
        <v>60</v>
      </c>
      <c r="K57" s="140"/>
      <c r="L57" s="141"/>
      <c r="M57" s="141"/>
      <c r="N57" s="135"/>
      <c r="O57" s="135"/>
      <c r="P57" s="135"/>
      <c r="Q57" s="84"/>
      <c r="R57" s="84">
        <v>32</v>
      </c>
      <c r="S57" s="84">
        <v>64</v>
      </c>
      <c r="T57" s="84"/>
      <c r="U57" s="135"/>
    </row>
    <row r="58" spans="1:26" s="134" customFormat="1" ht="14.25" customHeight="1" x14ac:dyDescent="0.2">
      <c r="A58" s="53" t="s">
        <v>139</v>
      </c>
      <c r="B58" s="55" t="s">
        <v>70</v>
      </c>
      <c r="C58" s="116"/>
      <c r="D58" s="82" t="s">
        <v>229</v>
      </c>
      <c r="E58" s="82"/>
      <c r="F58" s="135"/>
      <c r="G58" s="135"/>
      <c r="H58" s="125"/>
      <c r="I58" s="135"/>
      <c r="J58" s="135"/>
      <c r="K58" s="135"/>
      <c r="L58" s="84">
        <v>36</v>
      </c>
      <c r="M58" s="84"/>
      <c r="N58" s="84"/>
      <c r="O58" s="84"/>
      <c r="P58" s="135"/>
      <c r="Q58" s="84"/>
      <c r="R58" s="84"/>
      <c r="S58" s="84"/>
      <c r="T58" s="135"/>
      <c r="U58" s="174" t="s">
        <v>317</v>
      </c>
      <c r="V58" s="134" t="s">
        <v>330</v>
      </c>
    </row>
    <row r="59" spans="1:26" s="134" customFormat="1" ht="13.5" customHeight="1" x14ac:dyDescent="0.2">
      <c r="A59" s="53" t="s">
        <v>140</v>
      </c>
      <c r="B59" s="53" t="s">
        <v>82</v>
      </c>
      <c r="C59" s="116"/>
      <c r="D59" s="82" t="s">
        <v>229</v>
      </c>
      <c r="E59" s="82"/>
      <c r="F59" s="135"/>
      <c r="G59" s="135"/>
      <c r="H59" s="125"/>
      <c r="I59" s="135"/>
      <c r="J59" s="135"/>
      <c r="K59" s="135"/>
      <c r="L59" s="84"/>
      <c r="M59" s="84">
        <v>36</v>
      </c>
      <c r="N59" s="84"/>
      <c r="O59" s="84"/>
      <c r="P59" s="135"/>
      <c r="Q59" s="135"/>
      <c r="R59" s="135"/>
      <c r="S59" s="84"/>
      <c r="T59" s="135"/>
      <c r="U59" s="84" t="s">
        <v>337</v>
      </c>
    </row>
    <row r="60" spans="1:26" s="3" customFormat="1" ht="27.75" customHeight="1" x14ac:dyDescent="0.2">
      <c r="A60" s="120" t="s">
        <v>141</v>
      </c>
      <c r="B60" s="121" t="s">
        <v>7</v>
      </c>
      <c r="C60" s="125" t="s">
        <v>314</v>
      </c>
      <c r="D60" s="125">
        <v>2</v>
      </c>
      <c r="E60" s="125">
        <f t="shared" ref="E60" si="25">COUNTA(E61:E64)</f>
        <v>2</v>
      </c>
      <c r="F60" s="127">
        <f t="shared" ref="F60:K60" si="26">SUM(F61:F62)</f>
        <v>336</v>
      </c>
      <c r="G60" s="127">
        <f t="shared" si="26"/>
        <v>112</v>
      </c>
      <c r="H60" s="127">
        <f t="shared" si="26"/>
        <v>224</v>
      </c>
      <c r="I60" s="127">
        <f t="shared" si="26"/>
        <v>72</v>
      </c>
      <c r="J60" s="127">
        <f t="shared" si="26"/>
        <v>120</v>
      </c>
      <c r="K60" s="127">
        <f t="shared" si="26"/>
        <v>20</v>
      </c>
      <c r="L60" s="125">
        <f>L63</f>
        <v>36</v>
      </c>
      <c r="M60" s="125">
        <f>M64</f>
        <v>108</v>
      </c>
      <c r="N60" s="125">
        <f t="shared" ref="N60:U60" si="27">SUM(N61:N62)</f>
        <v>0</v>
      </c>
      <c r="O60" s="125">
        <f t="shared" si="27"/>
        <v>0</v>
      </c>
      <c r="P60" s="125">
        <f t="shared" si="27"/>
        <v>0</v>
      </c>
      <c r="Q60" s="125">
        <f t="shared" si="27"/>
        <v>0</v>
      </c>
      <c r="R60" s="125">
        <f t="shared" si="27"/>
        <v>128</v>
      </c>
      <c r="S60" s="125">
        <f t="shared" si="27"/>
        <v>96</v>
      </c>
      <c r="T60" s="125">
        <f t="shared" si="27"/>
        <v>0</v>
      </c>
      <c r="U60" s="125">
        <f t="shared" si="27"/>
        <v>0</v>
      </c>
    </row>
    <row r="61" spans="1:26" s="3" customFormat="1" ht="15" customHeight="1" x14ac:dyDescent="0.2">
      <c r="A61" s="53" t="s">
        <v>271</v>
      </c>
      <c r="B61" s="55" t="s">
        <v>272</v>
      </c>
      <c r="C61" s="82" t="s">
        <v>112</v>
      </c>
      <c r="D61" s="82">
        <v>6</v>
      </c>
      <c r="E61" s="82">
        <v>5</v>
      </c>
      <c r="F61" s="88">
        <f>G61+H61</f>
        <v>144</v>
      </c>
      <c r="G61" s="88">
        <f>H61/2</f>
        <v>48</v>
      </c>
      <c r="H61" s="142">
        <f>SUM(N61:U61)</f>
        <v>96</v>
      </c>
      <c r="I61" s="88">
        <v>36</v>
      </c>
      <c r="J61" s="88">
        <v>60</v>
      </c>
      <c r="K61" s="175">
        <v>20</v>
      </c>
      <c r="L61" s="84"/>
      <c r="M61" s="84"/>
      <c r="N61" s="84"/>
      <c r="O61" s="84"/>
      <c r="P61" s="84"/>
      <c r="Q61" s="84"/>
      <c r="R61" s="84">
        <v>64</v>
      </c>
      <c r="S61" s="84">
        <v>32</v>
      </c>
      <c r="T61" s="84"/>
      <c r="U61" s="84"/>
    </row>
    <row r="62" spans="1:26" s="3" customFormat="1" ht="15" customHeight="1" x14ac:dyDescent="0.2">
      <c r="A62" s="53" t="s">
        <v>273</v>
      </c>
      <c r="B62" s="55" t="s">
        <v>8</v>
      </c>
      <c r="C62" s="82"/>
      <c r="D62" s="82">
        <v>6</v>
      </c>
      <c r="E62" s="82">
        <v>5</v>
      </c>
      <c r="F62" s="88">
        <f>G62+H62</f>
        <v>192</v>
      </c>
      <c r="G62" s="88">
        <f>H62/2</f>
        <v>64</v>
      </c>
      <c r="H62" s="142">
        <f>SUM(N62:U62)</f>
        <v>128</v>
      </c>
      <c r="I62" s="88">
        <v>36</v>
      </c>
      <c r="J62" s="88">
        <v>60</v>
      </c>
      <c r="K62" s="88"/>
      <c r="L62" s="84"/>
      <c r="M62" s="84"/>
      <c r="N62" s="84"/>
      <c r="O62" s="84"/>
      <c r="P62" s="84"/>
      <c r="Q62" s="84"/>
      <c r="R62" s="84">
        <v>64</v>
      </c>
      <c r="S62" s="84">
        <v>64</v>
      </c>
      <c r="T62" s="84"/>
      <c r="U62" s="84"/>
    </row>
    <row r="63" spans="1:26" s="134" customFormat="1" ht="15" customHeight="1" x14ac:dyDescent="0.2">
      <c r="A63" s="53" t="s">
        <v>202</v>
      </c>
      <c r="B63" s="55" t="s">
        <v>70</v>
      </c>
      <c r="C63" s="116"/>
      <c r="D63" s="82" t="s">
        <v>315</v>
      </c>
      <c r="E63" s="82"/>
      <c r="F63" s="144"/>
      <c r="G63" s="144"/>
      <c r="H63" s="127"/>
      <c r="I63" s="144"/>
      <c r="J63" s="144"/>
      <c r="K63" s="144"/>
      <c r="L63" s="84">
        <v>36</v>
      </c>
      <c r="M63" s="84"/>
      <c r="N63" s="84"/>
      <c r="O63" s="84"/>
      <c r="P63" s="135"/>
      <c r="Q63" s="135"/>
      <c r="R63" s="135"/>
      <c r="S63" s="174" t="s">
        <v>319</v>
      </c>
      <c r="T63" s="135"/>
      <c r="U63" s="135"/>
    </row>
    <row r="64" spans="1:26" s="134" customFormat="1" ht="14.25" customHeight="1" x14ac:dyDescent="0.2">
      <c r="A64" s="53" t="s">
        <v>142</v>
      </c>
      <c r="B64" s="53" t="s">
        <v>82</v>
      </c>
      <c r="C64" s="116"/>
      <c r="D64" s="82" t="s">
        <v>315</v>
      </c>
      <c r="E64" s="82"/>
      <c r="F64" s="144"/>
      <c r="G64" s="144"/>
      <c r="H64" s="127"/>
      <c r="I64" s="144"/>
      <c r="J64" s="144"/>
      <c r="K64" s="144"/>
      <c r="L64" s="84"/>
      <c r="M64" s="84">
        <v>108</v>
      </c>
      <c r="N64" s="84"/>
      <c r="O64" s="84"/>
      <c r="P64" s="135"/>
      <c r="Q64" s="135"/>
      <c r="R64" s="135"/>
      <c r="S64" s="84" t="s">
        <v>318</v>
      </c>
      <c r="T64" s="84"/>
      <c r="U64" s="84"/>
    </row>
    <row r="65" spans="1:21" s="134" customFormat="1" ht="15" customHeight="1" x14ac:dyDescent="0.2">
      <c r="A65" s="120" t="s">
        <v>143</v>
      </c>
      <c r="B65" s="121" t="s">
        <v>9</v>
      </c>
      <c r="C65" s="125" t="s">
        <v>314</v>
      </c>
      <c r="D65" s="125">
        <v>1</v>
      </c>
      <c r="E65" s="125">
        <f t="shared" ref="E65" si="28">COUNTA(E66:E68)</f>
        <v>1</v>
      </c>
      <c r="F65" s="127">
        <f>F66</f>
        <v>219</v>
      </c>
      <c r="G65" s="127">
        <f>G66</f>
        <v>73</v>
      </c>
      <c r="H65" s="127">
        <f>H66</f>
        <v>146</v>
      </c>
      <c r="I65" s="127">
        <f t="shared" ref="I65:U65" si="29">I66</f>
        <v>46</v>
      </c>
      <c r="J65" s="127">
        <f t="shared" si="29"/>
        <v>68</v>
      </c>
      <c r="K65" s="127">
        <f t="shared" si="29"/>
        <v>20</v>
      </c>
      <c r="L65" s="125">
        <f>L67</f>
        <v>36</v>
      </c>
      <c r="M65" s="125">
        <f>M68+M66</f>
        <v>36</v>
      </c>
      <c r="N65" s="125">
        <f t="shared" si="29"/>
        <v>0</v>
      </c>
      <c r="O65" s="125">
        <f t="shared" si="29"/>
        <v>0</v>
      </c>
      <c r="P65" s="125">
        <f t="shared" si="29"/>
        <v>0</v>
      </c>
      <c r="Q65" s="125">
        <f t="shared" si="29"/>
        <v>0</v>
      </c>
      <c r="R65" s="125">
        <f t="shared" si="29"/>
        <v>0</v>
      </c>
      <c r="S65" s="125">
        <f t="shared" si="29"/>
        <v>0</v>
      </c>
      <c r="T65" s="125">
        <f t="shared" si="29"/>
        <v>96</v>
      </c>
      <c r="U65" s="125">
        <f t="shared" si="29"/>
        <v>50</v>
      </c>
    </row>
    <row r="66" spans="1:21" s="134" customFormat="1" ht="14.25" customHeight="1" x14ac:dyDescent="0.2">
      <c r="A66" s="53" t="s">
        <v>274</v>
      </c>
      <c r="B66" s="87" t="s">
        <v>275</v>
      </c>
      <c r="C66" s="82"/>
      <c r="D66" s="82">
        <v>8</v>
      </c>
      <c r="E66" s="82">
        <v>7</v>
      </c>
      <c r="F66" s="88">
        <f>G66+H66</f>
        <v>219</v>
      </c>
      <c r="G66" s="88">
        <f>H66/2</f>
        <v>73</v>
      </c>
      <c r="H66" s="142">
        <f>SUM(N66:U66)</f>
        <v>146</v>
      </c>
      <c r="I66" s="88">
        <v>46</v>
      </c>
      <c r="J66" s="88">
        <v>68</v>
      </c>
      <c r="K66" s="175">
        <v>20</v>
      </c>
      <c r="L66" s="84"/>
      <c r="M66" s="84"/>
      <c r="N66" s="84"/>
      <c r="O66" s="84"/>
      <c r="P66" s="84"/>
      <c r="Q66" s="84"/>
      <c r="R66" s="84"/>
      <c r="S66" s="84"/>
      <c r="T66" s="84">
        <v>96</v>
      </c>
      <c r="U66" s="84">
        <v>50</v>
      </c>
    </row>
    <row r="67" spans="1:21" s="134" customFormat="1" ht="14.25" customHeight="1" x14ac:dyDescent="0.2">
      <c r="A67" s="53" t="s">
        <v>294</v>
      </c>
      <c r="B67" s="55" t="s">
        <v>70</v>
      </c>
      <c r="C67" s="171"/>
      <c r="D67" s="171" t="s">
        <v>229</v>
      </c>
      <c r="E67" s="171"/>
      <c r="F67" s="88"/>
      <c r="G67" s="88"/>
      <c r="H67" s="142"/>
      <c r="I67" s="88"/>
      <c r="J67" s="88"/>
      <c r="K67" s="143"/>
      <c r="L67" s="170">
        <v>36</v>
      </c>
      <c r="M67" s="170"/>
      <c r="N67" s="170"/>
      <c r="O67" s="170"/>
      <c r="P67" s="170"/>
      <c r="Q67" s="170"/>
      <c r="R67" s="170"/>
      <c r="S67" s="170"/>
      <c r="T67" s="170"/>
      <c r="U67" s="170" t="s">
        <v>317</v>
      </c>
    </row>
    <row r="68" spans="1:21" s="134" customFormat="1" ht="13.5" customHeight="1" x14ac:dyDescent="0.2">
      <c r="A68" s="53" t="s">
        <v>146</v>
      </c>
      <c r="B68" s="53" t="s">
        <v>82</v>
      </c>
      <c r="C68" s="116"/>
      <c r="D68" s="82" t="s">
        <v>229</v>
      </c>
      <c r="E68" s="82"/>
      <c r="F68" s="135"/>
      <c r="G68" s="135"/>
      <c r="H68" s="125"/>
      <c r="I68" s="135"/>
      <c r="J68" s="135"/>
      <c r="K68" s="135"/>
      <c r="L68" s="84"/>
      <c r="M68" s="84">
        <v>36</v>
      </c>
      <c r="N68" s="84"/>
      <c r="O68" s="84"/>
      <c r="P68" s="135"/>
      <c r="Q68" s="135"/>
      <c r="R68" s="135"/>
      <c r="S68" s="135"/>
      <c r="T68" s="84"/>
      <c r="U68" s="84" t="s">
        <v>320</v>
      </c>
    </row>
    <row r="69" spans="1:21" s="3" customFormat="1" ht="13.5" customHeight="1" x14ac:dyDescent="0.2">
      <c r="A69" s="120" t="s">
        <v>145</v>
      </c>
      <c r="B69" s="121" t="s">
        <v>144</v>
      </c>
      <c r="C69" s="125" t="s">
        <v>314</v>
      </c>
      <c r="D69" s="145">
        <v>0</v>
      </c>
      <c r="E69" s="145">
        <v>0</v>
      </c>
      <c r="F69" s="125">
        <v>0</v>
      </c>
      <c r="G69" s="125">
        <v>0</v>
      </c>
      <c r="H69" s="125"/>
      <c r="I69" s="125">
        <v>0</v>
      </c>
      <c r="J69" s="125">
        <v>0</v>
      </c>
      <c r="K69" s="125">
        <v>0</v>
      </c>
      <c r="L69" s="125">
        <f>L70</f>
        <v>36</v>
      </c>
      <c r="M69" s="125">
        <f>M71</f>
        <v>36</v>
      </c>
      <c r="N69" s="125">
        <v>0</v>
      </c>
      <c r="O69" s="125">
        <v>0</v>
      </c>
      <c r="P69" s="125">
        <v>0</v>
      </c>
      <c r="Q69" s="125">
        <v>0</v>
      </c>
      <c r="R69" s="125">
        <v>0</v>
      </c>
      <c r="S69" s="125">
        <v>0</v>
      </c>
      <c r="T69" s="125">
        <v>0</v>
      </c>
      <c r="U69" s="125">
        <v>0</v>
      </c>
    </row>
    <row r="70" spans="1:21" s="3" customFormat="1" ht="12.75" customHeight="1" x14ac:dyDescent="0.2">
      <c r="A70" s="53" t="s">
        <v>276</v>
      </c>
      <c r="B70" s="55" t="s">
        <v>70</v>
      </c>
      <c r="C70" s="82"/>
      <c r="D70" s="82" t="s">
        <v>230</v>
      </c>
      <c r="E70" s="82" t="s">
        <v>112</v>
      </c>
      <c r="F70" s="84"/>
      <c r="G70" s="84"/>
      <c r="H70" s="126"/>
      <c r="I70" s="84"/>
      <c r="J70" s="84"/>
      <c r="K70" s="84"/>
      <c r="L70" s="84">
        <v>36</v>
      </c>
      <c r="M70" s="84"/>
      <c r="N70" s="84"/>
      <c r="O70" s="84"/>
      <c r="P70" s="84"/>
      <c r="Q70" s="84" t="s">
        <v>320</v>
      </c>
      <c r="R70" s="84"/>
      <c r="S70" s="84"/>
      <c r="T70" s="84"/>
      <c r="U70" s="84"/>
    </row>
    <row r="71" spans="1:21" s="3" customFormat="1" ht="14.25" customHeight="1" x14ac:dyDescent="0.2">
      <c r="A71" s="53" t="s">
        <v>277</v>
      </c>
      <c r="B71" s="55" t="s">
        <v>82</v>
      </c>
      <c r="C71" s="82"/>
      <c r="D71" s="82" t="s">
        <v>230</v>
      </c>
      <c r="E71" s="82"/>
      <c r="F71" s="84"/>
      <c r="G71" s="84"/>
      <c r="H71" s="126"/>
      <c r="I71" s="84"/>
      <c r="J71" s="84"/>
      <c r="K71" s="84"/>
      <c r="L71" s="84"/>
      <c r="M71" s="84">
        <v>36</v>
      </c>
      <c r="N71" s="84"/>
      <c r="O71" s="84"/>
      <c r="P71" s="84"/>
      <c r="Q71" s="84" t="s">
        <v>320</v>
      </c>
      <c r="R71" s="84"/>
      <c r="S71" s="84"/>
      <c r="T71" s="84"/>
      <c r="U71" s="84"/>
    </row>
    <row r="72" spans="1:21" s="134" customFormat="1" ht="12" customHeight="1" x14ac:dyDescent="0.2">
      <c r="A72" s="146" t="s">
        <v>115</v>
      </c>
      <c r="B72" s="147" t="s">
        <v>83</v>
      </c>
      <c r="C72" s="116"/>
      <c r="D72" s="116"/>
      <c r="E72" s="116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84" t="s">
        <v>200</v>
      </c>
    </row>
    <row r="73" spans="1:21" s="134" customFormat="1" ht="15" customHeight="1" x14ac:dyDescent="0.2">
      <c r="A73" s="146" t="s">
        <v>112</v>
      </c>
      <c r="B73" s="147" t="s">
        <v>226</v>
      </c>
      <c r="C73" s="116"/>
      <c r="D73" s="116"/>
      <c r="E73" s="116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84" t="s">
        <v>201</v>
      </c>
    </row>
    <row r="74" spans="1:21" s="134" customFormat="1" ht="15" customHeight="1" x14ac:dyDescent="0.2">
      <c r="A74" s="53"/>
      <c r="B74" s="147" t="s">
        <v>278</v>
      </c>
      <c r="C74" s="116"/>
      <c r="D74" s="82"/>
      <c r="E74" s="116"/>
      <c r="F74" s="135"/>
      <c r="G74" s="135"/>
      <c r="H74" s="135"/>
      <c r="I74" s="135"/>
      <c r="J74" s="135"/>
      <c r="K74" s="135"/>
      <c r="L74" s="135"/>
      <c r="M74" s="84"/>
      <c r="N74" s="84"/>
      <c r="O74" s="84"/>
      <c r="P74" s="135"/>
      <c r="Q74" s="135"/>
      <c r="R74" s="135"/>
      <c r="S74" s="135"/>
      <c r="T74" s="135"/>
      <c r="U74" s="135"/>
    </row>
    <row r="75" spans="1:21" s="134" customFormat="1" ht="15.75" customHeight="1" x14ac:dyDescent="0.2">
      <c r="A75" s="55" t="s">
        <v>91</v>
      </c>
      <c r="B75" s="55" t="s">
        <v>292</v>
      </c>
      <c r="C75" s="116"/>
      <c r="D75" s="116"/>
      <c r="E75" s="116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</row>
    <row r="76" spans="1:21" s="3" customFormat="1" ht="14.25" customHeight="1" x14ac:dyDescent="0.2">
      <c r="A76" s="55" t="s">
        <v>92</v>
      </c>
      <c r="B76" s="55" t="s">
        <v>293</v>
      </c>
      <c r="C76" s="82"/>
      <c r="D76" s="82"/>
      <c r="E76" s="82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</row>
    <row r="77" spans="1:21" s="3" customFormat="1" ht="11.25" customHeight="1" x14ac:dyDescent="0.2">
      <c r="A77" s="148" t="s">
        <v>90</v>
      </c>
      <c r="B77" s="149" t="s">
        <v>1</v>
      </c>
      <c r="C77" s="150"/>
      <c r="D77" s="150"/>
      <c r="E77" s="150"/>
      <c r="F77" s="135"/>
      <c r="G77" s="135"/>
      <c r="H77" s="135"/>
      <c r="I77" s="135"/>
      <c r="J77" s="135"/>
      <c r="K77" s="84"/>
      <c r="L77" s="135"/>
      <c r="M77" s="135"/>
      <c r="N77" s="135"/>
      <c r="O77" s="135"/>
      <c r="P77" s="135"/>
      <c r="Q77" s="135"/>
      <c r="R77" s="135"/>
      <c r="S77" s="135"/>
      <c r="T77" s="135"/>
      <c r="U77" s="135"/>
    </row>
    <row r="78" spans="1:21" s="3" customFormat="1" ht="12.75" customHeight="1" x14ac:dyDescent="0.2">
      <c r="A78" s="148"/>
      <c r="C78" s="151"/>
      <c r="D78" s="151"/>
      <c r="E78" s="151"/>
      <c r="F78" s="152"/>
      <c r="G78" s="152"/>
      <c r="H78" s="258" t="s">
        <v>54</v>
      </c>
      <c r="I78" s="261" t="s">
        <v>84</v>
      </c>
      <c r="J78" s="252"/>
      <c r="K78" s="252"/>
      <c r="L78" s="252"/>
      <c r="M78" s="253"/>
      <c r="N78" s="115">
        <v>14</v>
      </c>
      <c r="O78" s="115">
        <v>14</v>
      </c>
      <c r="P78" s="84">
        <v>15</v>
      </c>
      <c r="Q78" s="163">
        <v>15</v>
      </c>
      <c r="R78" s="84">
        <v>12</v>
      </c>
      <c r="S78" s="84">
        <v>10</v>
      </c>
      <c r="T78" s="84">
        <v>9</v>
      </c>
      <c r="U78" s="84">
        <v>7</v>
      </c>
    </row>
    <row r="79" spans="1:21" s="3" customFormat="1" ht="15" customHeight="1" x14ac:dyDescent="0.2">
      <c r="A79" s="153"/>
      <c r="B79" s="28" t="s">
        <v>109</v>
      </c>
      <c r="C79" s="114"/>
      <c r="D79" s="114"/>
      <c r="E79" s="114"/>
      <c r="F79" s="114"/>
      <c r="G79" s="154"/>
      <c r="H79" s="259"/>
      <c r="I79" s="261" t="s">
        <v>85</v>
      </c>
      <c r="J79" s="252"/>
      <c r="K79" s="252"/>
      <c r="L79" s="252"/>
      <c r="M79" s="253"/>
      <c r="N79" s="115"/>
      <c r="O79" s="132"/>
      <c r="P79" s="84"/>
      <c r="Q79" s="84" t="s">
        <v>321</v>
      </c>
      <c r="R79" s="84"/>
      <c r="S79" s="84" t="s">
        <v>322</v>
      </c>
      <c r="T79" s="84"/>
      <c r="U79" s="84" t="s">
        <v>324</v>
      </c>
    </row>
    <row r="80" spans="1:21" s="3" customFormat="1" ht="24.75" customHeight="1" x14ac:dyDescent="0.2">
      <c r="A80" s="67"/>
      <c r="C80" s="29"/>
      <c r="D80" s="29"/>
      <c r="E80" s="29"/>
      <c r="F80" s="114"/>
      <c r="G80" s="154"/>
      <c r="H80" s="259"/>
      <c r="I80" s="265" t="s">
        <v>86</v>
      </c>
      <c r="J80" s="266"/>
      <c r="K80" s="266"/>
      <c r="L80" s="266"/>
      <c r="M80" s="267"/>
      <c r="N80" s="132"/>
      <c r="O80" s="132"/>
      <c r="P80" s="84"/>
      <c r="Q80" s="84" t="s">
        <v>322</v>
      </c>
      <c r="R80" s="114"/>
      <c r="S80" s="82" t="s">
        <v>323</v>
      </c>
      <c r="T80" s="155"/>
      <c r="U80" s="82" t="s">
        <v>325</v>
      </c>
    </row>
    <row r="81" spans="1:22" s="3" customFormat="1" ht="11.25" customHeight="1" x14ac:dyDescent="0.2">
      <c r="A81" s="153"/>
      <c r="C81" s="114"/>
      <c r="D81" s="114"/>
      <c r="E81" s="114"/>
      <c r="F81" s="114"/>
      <c r="G81" s="154"/>
      <c r="H81" s="259"/>
      <c r="I81" s="261" t="s">
        <v>87</v>
      </c>
      <c r="J81" s="252"/>
      <c r="K81" s="252"/>
      <c r="L81" s="252"/>
      <c r="M81" s="253"/>
      <c r="N81" s="156">
        <v>0</v>
      </c>
      <c r="O81" s="156">
        <v>5</v>
      </c>
      <c r="P81" s="97">
        <v>0</v>
      </c>
      <c r="Q81" s="156">
        <v>2</v>
      </c>
      <c r="R81" s="97">
        <v>1</v>
      </c>
      <c r="S81" s="97">
        <v>2</v>
      </c>
      <c r="T81" s="97">
        <v>1</v>
      </c>
      <c r="U81" s="97">
        <v>2</v>
      </c>
    </row>
    <row r="82" spans="1:22" s="3" customFormat="1" ht="12.75" x14ac:dyDescent="0.2">
      <c r="A82" s="153"/>
      <c r="C82" s="114"/>
      <c r="D82" s="114"/>
      <c r="E82" s="114"/>
      <c r="F82" s="114"/>
      <c r="G82" s="154"/>
      <c r="H82" s="259"/>
      <c r="I82" s="262" t="s">
        <v>88</v>
      </c>
      <c r="J82" s="263"/>
      <c r="K82" s="263"/>
      <c r="L82" s="263"/>
      <c r="M82" s="264"/>
      <c r="N82" s="157">
        <v>1</v>
      </c>
      <c r="O82" s="157">
        <v>7</v>
      </c>
      <c r="P82" s="158">
        <v>3</v>
      </c>
      <c r="Q82" s="158">
        <v>6</v>
      </c>
      <c r="R82" s="158">
        <v>3</v>
      </c>
      <c r="S82" s="158">
        <v>7</v>
      </c>
      <c r="T82" s="158">
        <v>3</v>
      </c>
      <c r="U82" s="158">
        <v>3</v>
      </c>
      <c r="V82" s="153"/>
    </row>
    <row r="83" spans="1:22" s="3" customFormat="1" ht="12.75" x14ac:dyDescent="0.2">
      <c r="A83" s="159"/>
      <c r="B83" s="160"/>
      <c r="C83" s="161"/>
      <c r="D83" s="161"/>
      <c r="E83" s="161"/>
      <c r="F83" s="161"/>
      <c r="G83" s="162"/>
      <c r="H83" s="260"/>
      <c r="I83" s="261" t="s">
        <v>89</v>
      </c>
      <c r="J83" s="252"/>
      <c r="K83" s="252"/>
      <c r="L83" s="252"/>
      <c r="M83" s="253"/>
      <c r="N83" s="156">
        <v>11</v>
      </c>
      <c r="O83" s="156">
        <v>0</v>
      </c>
      <c r="P83" s="97">
        <v>11</v>
      </c>
      <c r="Q83" s="97">
        <v>6</v>
      </c>
      <c r="R83" s="97">
        <v>7</v>
      </c>
      <c r="S83" s="97">
        <v>0</v>
      </c>
      <c r="T83" s="97">
        <v>4</v>
      </c>
      <c r="U83" s="97">
        <v>1</v>
      </c>
      <c r="V83" s="153"/>
    </row>
    <row r="84" spans="1:22" x14ac:dyDescent="0.2">
      <c r="J84" s="11" t="s">
        <v>108</v>
      </c>
    </row>
  </sheetData>
  <autoFilter ref="A3:U70"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3" showButton="0">
      <iconFilter iconSet="3Arrows"/>
    </filterColumn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25">
    <mergeCell ref="G4:G6"/>
    <mergeCell ref="H4:K4"/>
    <mergeCell ref="A1:U1"/>
    <mergeCell ref="A3:A6"/>
    <mergeCell ref="B3:B6"/>
    <mergeCell ref="R5:S5"/>
    <mergeCell ref="F3:K3"/>
    <mergeCell ref="N3:U4"/>
    <mergeCell ref="N5:O5"/>
    <mergeCell ref="M5:M6"/>
    <mergeCell ref="C3:E5"/>
    <mergeCell ref="I5:K5"/>
    <mergeCell ref="F4:F6"/>
    <mergeCell ref="H5:H6"/>
    <mergeCell ref="L5:L6"/>
    <mergeCell ref="T5:U5"/>
    <mergeCell ref="P5:Q5"/>
    <mergeCell ref="L3:M4"/>
    <mergeCell ref="H78:H83"/>
    <mergeCell ref="I83:M83"/>
    <mergeCell ref="I82:M82"/>
    <mergeCell ref="I80:M80"/>
    <mergeCell ref="I78:M78"/>
    <mergeCell ref="I79:M79"/>
    <mergeCell ref="I81:M81"/>
  </mergeCells>
  <phoneticPr fontId="3" type="noConversion"/>
  <conditionalFormatting sqref="A8:U8 A9:O9 B16:E21 A16:A22 A10:E15 F10:O21 B22:O22 R9:U22">
    <cfRule type="cellIs" dxfId="0" priority="1" operator="equal">
      <formula>0</formula>
    </cfRule>
  </conditionalFormatting>
  <pageMargins left="0" right="0" top="0" bottom="0" header="0" footer="0"/>
  <pageSetup paperSize="9" scale="70" orientation="landscape" r:id="rId1"/>
  <headerFooter alignWithMargins="0"/>
  <cellWatches>
    <cellWatch r="I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workbookViewId="0">
      <selection activeCell="D6" sqref="D6"/>
    </sheetView>
  </sheetViews>
  <sheetFormatPr defaultRowHeight="12.75" x14ac:dyDescent="0.2"/>
  <cols>
    <col min="1" max="1" width="9.140625" style="20"/>
    <col min="2" max="2" width="50.28515625" style="20" customWidth="1"/>
    <col min="3" max="3" width="9.28515625" style="29" customWidth="1"/>
    <col min="4" max="4" width="10.7109375" style="20" customWidth="1"/>
    <col min="5" max="5" width="7.140625" style="29" customWidth="1"/>
    <col min="6" max="6" width="70" style="20" customWidth="1"/>
    <col min="7" max="8" width="9.140625" style="20" hidden="1" customWidth="1"/>
    <col min="9" max="16384" width="9.140625" style="20"/>
  </cols>
  <sheetData>
    <row r="1" spans="1:9" ht="27" customHeight="1" thickBot="1" x14ac:dyDescent="0.25">
      <c r="B1" s="310" t="s">
        <v>116</v>
      </c>
      <c r="C1" s="311"/>
      <c r="D1" s="311"/>
      <c r="E1" s="312" t="s">
        <v>111</v>
      </c>
      <c r="F1" s="313"/>
      <c r="G1" s="313"/>
      <c r="H1" s="313"/>
    </row>
    <row r="2" spans="1:9" ht="24.75" customHeight="1" x14ac:dyDescent="0.2">
      <c r="A2" s="106" t="s">
        <v>57</v>
      </c>
      <c r="B2" s="106" t="s">
        <v>56</v>
      </c>
      <c r="C2" s="107" t="s">
        <v>113</v>
      </c>
      <c r="D2" s="106" t="s">
        <v>114</v>
      </c>
      <c r="E2" s="104" t="s">
        <v>57</v>
      </c>
      <c r="F2" s="314" t="s">
        <v>56</v>
      </c>
      <c r="G2" s="315"/>
      <c r="H2" s="316"/>
      <c r="I2" s="67"/>
    </row>
    <row r="3" spans="1:9" ht="16.5" customHeight="1" x14ac:dyDescent="0.2">
      <c r="A3" s="35" t="s">
        <v>276</v>
      </c>
      <c r="B3" s="35" t="s">
        <v>70</v>
      </c>
      <c r="C3" s="30" t="s">
        <v>326</v>
      </c>
      <c r="D3" s="30">
        <v>9</v>
      </c>
      <c r="E3" s="105"/>
      <c r="F3" s="317" t="s">
        <v>231</v>
      </c>
      <c r="G3" s="318"/>
      <c r="H3" s="319"/>
      <c r="I3" s="67"/>
    </row>
    <row r="4" spans="1:9" ht="17.25" customHeight="1" x14ac:dyDescent="0.2">
      <c r="A4" s="35" t="s">
        <v>277</v>
      </c>
      <c r="B4" s="35" t="s">
        <v>82</v>
      </c>
      <c r="C4" s="30" t="s">
        <v>326</v>
      </c>
      <c r="D4" s="30">
        <v>14</v>
      </c>
      <c r="E4" s="30" t="s">
        <v>99</v>
      </c>
      <c r="F4" s="94" t="s">
        <v>13</v>
      </c>
      <c r="G4" s="93" t="s">
        <v>11</v>
      </c>
      <c r="H4" s="93" t="s">
        <v>11</v>
      </c>
      <c r="I4" s="67"/>
    </row>
    <row r="5" spans="1:9" ht="17.25" customHeight="1" x14ac:dyDescent="0.2">
      <c r="A5" s="35" t="s">
        <v>115</v>
      </c>
      <c r="B5" s="35" t="s">
        <v>83</v>
      </c>
      <c r="C5" s="30">
        <v>8</v>
      </c>
      <c r="D5" s="30">
        <v>4</v>
      </c>
      <c r="E5" s="30" t="s">
        <v>100</v>
      </c>
      <c r="F5" s="94" t="s">
        <v>12</v>
      </c>
      <c r="G5" s="93"/>
      <c r="H5" s="93"/>
      <c r="I5" s="67"/>
    </row>
    <row r="6" spans="1:9" ht="17.25" customHeight="1" x14ac:dyDescent="0.2">
      <c r="A6" s="35"/>
      <c r="B6" s="108" t="s">
        <v>94</v>
      </c>
      <c r="C6" s="109"/>
      <c r="D6" s="107">
        <f>SUM(D3:D5)</f>
        <v>27</v>
      </c>
      <c r="E6" s="30" t="s">
        <v>101</v>
      </c>
      <c r="F6" s="94" t="s">
        <v>232</v>
      </c>
      <c r="G6" s="93" t="s">
        <v>12</v>
      </c>
      <c r="H6" s="93" t="s">
        <v>12</v>
      </c>
      <c r="I6" s="67"/>
    </row>
    <row r="7" spans="1:9" ht="13.5" customHeight="1" x14ac:dyDescent="0.2">
      <c r="E7" s="30" t="s">
        <v>102</v>
      </c>
      <c r="F7" s="94" t="s">
        <v>233</v>
      </c>
      <c r="G7" s="93" t="s">
        <v>13</v>
      </c>
      <c r="H7" s="93" t="s">
        <v>13</v>
      </c>
      <c r="I7" s="67"/>
    </row>
    <row r="8" spans="1:9" ht="15" customHeight="1" x14ac:dyDescent="0.2">
      <c r="A8" s="37"/>
      <c r="B8" s="38"/>
      <c r="C8" s="39"/>
      <c r="D8" s="40"/>
      <c r="E8" s="30" t="s">
        <v>103</v>
      </c>
      <c r="F8" s="94" t="s">
        <v>234</v>
      </c>
      <c r="G8" s="93" t="s">
        <v>14</v>
      </c>
      <c r="H8" s="93" t="s">
        <v>14</v>
      </c>
      <c r="I8" s="67"/>
    </row>
    <row r="9" spans="1:9" ht="15" customHeight="1" x14ac:dyDescent="0.2">
      <c r="A9" s="37"/>
      <c r="B9" s="38"/>
      <c r="C9" s="39"/>
      <c r="D9" s="40"/>
      <c r="E9" s="30" t="s">
        <v>152</v>
      </c>
      <c r="F9" s="94" t="s">
        <v>235</v>
      </c>
      <c r="G9" s="93"/>
      <c r="H9" s="93"/>
      <c r="I9" s="67"/>
    </row>
    <row r="10" spans="1:9" ht="15" customHeight="1" x14ac:dyDescent="0.2">
      <c r="A10" s="37"/>
      <c r="B10" s="38"/>
      <c r="C10" s="39"/>
      <c r="D10" s="40"/>
      <c r="E10" s="30" t="s">
        <v>153</v>
      </c>
      <c r="F10" s="94" t="s">
        <v>236</v>
      </c>
      <c r="G10" s="93"/>
      <c r="H10" s="93"/>
      <c r="I10" s="67"/>
    </row>
    <row r="11" spans="1:9" ht="15" customHeight="1" x14ac:dyDescent="0.2">
      <c r="A11" s="37"/>
      <c r="B11" s="38"/>
      <c r="C11" s="39"/>
      <c r="D11" s="40"/>
      <c r="E11" s="30" t="s">
        <v>154</v>
      </c>
      <c r="F11" s="94" t="s">
        <v>237</v>
      </c>
      <c r="G11" s="93"/>
      <c r="H11" s="93"/>
      <c r="I11" s="67"/>
    </row>
    <row r="12" spans="1:9" ht="15" customHeight="1" x14ac:dyDescent="0.2">
      <c r="A12" s="37"/>
      <c r="B12" s="38"/>
      <c r="C12" s="39"/>
      <c r="D12" s="40"/>
      <c r="E12" s="30" t="s">
        <v>155</v>
      </c>
      <c r="F12" s="94" t="s">
        <v>238</v>
      </c>
      <c r="G12" s="93"/>
      <c r="H12" s="93"/>
      <c r="I12" s="67"/>
    </row>
    <row r="13" spans="1:9" ht="15" customHeight="1" x14ac:dyDescent="0.2">
      <c r="A13" s="37"/>
      <c r="B13" s="38"/>
      <c r="C13" s="39"/>
      <c r="D13" s="40"/>
      <c r="E13" s="30" t="s">
        <v>196</v>
      </c>
      <c r="F13" s="94" t="s">
        <v>239</v>
      </c>
      <c r="G13" s="93"/>
      <c r="H13" s="93"/>
      <c r="I13" s="67"/>
    </row>
    <row r="14" spans="1:9" ht="15" customHeight="1" x14ac:dyDescent="0.2">
      <c r="A14" s="37"/>
      <c r="B14" s="38"/>
      <c r="C14" s="39"/>
      <c r="D14" s="40"/>
      <c r="E14" s="30"/>
      <c r="F14" s="317" t="s">
        <v>104</v>
      </c>
      <c r="G14" s="318"/>
      <c r="H14" s="319"/>
      <c r="I14" s="67"/>
    </row>
    <row r="15" spans="1:9" ht="15" customHeight="1" x14ac:dyDescent="0.2">
      <c r="A15" s="37"/>
      <c r="B15" s="38"/>
      <c r="C15" s="39"/>
      <c r="D15" s="40"/>
      <c r="E15" s="30" t="s">
        <v>99</v>
      </c>
      <c r="F15" s="94" t="s">
        <v>11</v>
      </c>
      <c r="G15" s="93"/>
      <c r="H15" s="93"/>
      <c r="I15" s="67"/>
    </row>
    <row r="16" spans="1:9" ht="15" customHeight="1" x14ac:dyDescent="0.2">
      <c r="A16" s="37"/>
      <c r="B16" s="38"/>
      <c r="C16" s="39"/>
      <c r="D16" s="40"/>
      <c r="E16" s="30" t="s">
        <v>100</v>
      </c>
      <c r="F16" s="94" t="s">
        <v>12</v>
      </c>
      <c r="G16" s="93"/>
      <c r="H16" s="93"/>
      <c r="I16" s="67"/>
    </row>
    <row r="17" spans="1:9" ht="15" customHeight="1" x14ac:dyDescent="0.2">
      <c r="A17" s="37"/>
      <c r="B17" s="38"/>
      <c r="C17" s="39"/>
      <c r="D17" s="40"/>
      <c r="E17" s="30" t="s">
        <v>101</v>
      </c>
      <c r="F17" s="94" t="s">
        <v>13</v>
      </c>
      <c r="G17" s="93"/>
      <c r="H17" s="93"/>
      <c r="I17" s="67"/>
    </row>
    <row r="18" spans="1:9" ht="15" customHeight="1" x14ac:dyDescent="0.2">
      <c r="A18" s="37"/>
      <c r="B18" s="38"/>
      <c r="C18" s="39"/>
      <c r="D18" s="40"/>
      <c r="E18" s="30" t="s">
        <v>102</v>
      </c>
      <c r="F18" s="94" t="s">
        <v>14</v>
      </c>
      <c r="G18" s="93"/>
      <c r="H18" s="93"/>
      <c r="I18" s="67"/>
    </row>
    <row r="19" spans="1:9" ht="15" customHeight="1" x14ac:dyDescent="0.2">
      <c r="A19" s="37"/>
      <c r="B19" s="38"/>
      <c r="C19" s="39"/>
      <c r="D19" s="40"/>
      <c r="E19" s="30" t="s">
        <v>103</v>
      </c>
      <c r="F19" s="94" t="s">
        <v>15</v>
      </c>
      <c r="G19" s="93" t="s">
        <v>15</v>
      </c>
      <c r="H19" s="93" t="s">
        <v>15</v>
      </c>
      <c r="I19" s="67"/>
    </row>
    <row r="20" spans="1:9" ht="15" customHeight="1" x14ac:dyDescent="0.2">
      <c r="A20" s="37"/>
      <c r="B20" s="38"/>
      <c r="C20" s="39"/>
      <c r="D20" s="40"/>
      <c r="E20" s="30" t="s">
        <v>152</v>
      </c>
      <c r="F20" s="94" t="s">
        <v>16</v>
      </c>
      <c r="G20" s="93" t="s">
        <v>16</v>
      </c>
      <c r="H20" s="93" t="s">
        <v>16</v>
      </c>
      <c r="I20" s="67"/>
    </row>
    <row r="21" spans="1:9" ht="19.5" customHeight="1" x14ac:dyDescent="0.2">
      <c r="A21" s="37"/>
      <c r="B21" s="38"/>
      <c r="C21" s="39"/>
      <c r="D21" s="40"/>
      <c r="E21" s="30" t="s">
        <v>153</v>
      </c>
      <c r="F21" s="94" t="s">
        <v>17</v>
      </c>
      <c r="G21" s="93" t="s">
        <v>17</v>
      </c>
      <c r="H21" s="93" t="s">
        <v>17</v>
      </c>
      <c r="I21" s="67"/>
    </row>
    <row r="22" spans="1:9" ht="12.75" customHeight="1" x14ac:dyDescent="0.2">
      <c r="A22" s="37"/>
      <c r="B22" s="38"/>
      <c r="C22" s="39"/>
      <c r="D22" s="40"/>
      <c r="E22" s="30" t="s">
        <v>154</v>
      </c>
      <c r="F22" s="94" t="s">
        <v>18</v>
      </c>
      <c r="G22" s="93" t="s">
        <v>18</v>
      </c>
      <c r="H22" s="93" t="s">
        <v>18</v>
      </c>
      <c r="I22" s="67"/>
    </row>
    <row r="23" spans="1:9" ht="17.25" customHeight="1" x14ac:dyDescent="0.2">
      <c r="A23" s="37"/>
      <c r="B23" s="38"/>
      <c r="C23" s="39"/>
      <c r="D23" s="40"/>
      <c r="E23" s="30" t="s">
        <v>155</v>
      </c>
      <c r="F23" s="94" t="s">
        <v>19</v>
      </c>
      <c r="G23" s="93" t="s">
        <v>19</v>
      </c>
      <c r="H23" s="93" t="s">
        <v>19</v>
      </c>
      <c r="I23" s="67"/>
    </row>
    <row r="24" spans="1:9" ht="12.75" customHeight="1" x14ac:dyDescent="0.2">
      <c r="E24" s="30" t="s">
        <v>196</v>
      </c>
      <c r="F24" s="94" t="s">
        <v>20</v>
      </c>
      <c r="G24" s="93" t="s">
        <v>20</v>
      </c>
      <c r="H24" s="93" t="s">
        <v>20</v>
      </c>
      <c r="I24" s="67"/>
    </row>
    <row r="25" spans="1:9" ht="12.75" customHeight="1" x14ac:dyDescent="0.2">
      <c r="E25" s="30" t="s">
        <v>197</v>
      </c>
      <c r="F25" s="94" t="s">
        <v>21</v>
      </c>
      <c r="G25" s="93" t="s">
        <v>21</v>
      </c>
      <c r="H25" s="93" t="s">
        <v>21</v>
      </c>
      <c r="I25" s="67"/>
    </row>
    <row r="26" spans="1:9" x14ac:dyDescent="0.2">
      <c r="A26" s="37"/>
      <c r="B26" s="37"/>
      <c r="C26" s="40"/>
      <c r="D26" s="44"/>
      <c r="E26" s="30"/>
      <c r="F26" s="296" t="s">
        <v>105</v>
      </c>
      <c r="G26" s="297"/>
      <c r="H26" s="298"/>
      <c r="I26" s="67"/>
    </row>
    <row r="27" spans="1:9" ht="15.75" customHeight="1" x14ac:dyDescent="0.2">
      <c r="A27" s="37"/>
      <c r="B27" s="37"/>
      <c r="C27" s="40"/>
      <c r="D27" s="39"/>
      <c r="E27" s="30" t="s">
        <v>99</v>
      </c>
      <c r="F27" s="96" t="s">
        <v>22</v>
      </c>
      <c r="G27" s="95" t="s">
        <v>22</v>
      </c>
      <c r="H27" s="95" t="s">
        <v>22</v>
      </c>
      <c r="I27" s="67"/>
    </row>
    <row r="28" spans="1:9" ht="16.5" customHeight="1" x14ac:dyDescent="0.2">
      <c r="A28" s="37"/>
      <c r="B28" s="37"/>
      <c r="C28" s="40"/>
      <c r="D28" s="39"/>
      <c r="E28" s="30" t="s">
        <v>100</v>
      </c>
      <c r="F28" s="96" t="s">
        <v>23</v>
      </c>
      <c r="G28" s="95" t="s">
        <v>23</v>
      </c>
      <c r="H28" s="95" t="s">
        <v>23</v>
      </c>
      <c r="I28" s="67"/>
    </row>
    <row r="29" spans="1:9" ht="15" customHeight="1" x14ac:dyDescent="0.2">
      <c r="A29" s="37"/>
      <c r="B29" s="37"/>
      <c r="C29" s="40"/>
      <c r="D29" s="39"/>
      <c r="E29" s="30" t="s">
        <v>101</v>
      </c>
      <c r="F29" s="96" t="s">
        <v>24</v>
      </c>
      <c r="G29" s="95" t="s">
        <v>24</v>
      </c>
      <c r="H29" s="95" t="s">
        <v>24</v>
      </c>
      <c r="I29" s="67"/>
    </row>
    <row r="30" spans="1:9" ht="14.25" customHeight="1" x14ac:dyDescent="0.2">
      <c r="A30" s="37"/>
      <c r="B30" s="37"/>
      <c r="C30" s="40"/>
      <c r="D30" s="39"/>
      <c r="E30" s="30" t="s">
        <v>102</v>
      </c>
      <c r="F30" s="96" t="s">
        <v>25</v>
      </c>
      <c r="G30" s="95" t="s">
        <v>25</v>
      </c>
      <c r="H30" s="95" t="s">
        <v>25</v>
      </c>
      <c r="I30" s="67"/>
    </row>
    <row r="31" spans="1:9" ht="14.25" customHeight="1" x14ac:dyDescent="0.2">
      <c r="A31" s="37"/>
      <c r="B31" s="37"/>
      <c r="C31" s="40"/>
      <c r="D31" s="39"/>
      <c r="E31" s="30" t="s">
        <v>103</v>
      </c>
      <c r="F31" s="96" t="s">
        <v>26</v>
      </c>
      <c r="G31" s="95" t="s">
        <v>26</v>
      </c>
      <c r="H31" s="95" t="s">
        <v>26</v>
      </c>
      <c r="I31" s="67"/>
    </row>
    <row r="32" spans="1:9" ht="16.5" customHeight="1" x14ac:dyDescent="0.2">
      <c r="A32" s="37"/>
      <c r="B32" s="37"/>
      <c r="C32" s="40"/>
      <c r="D32" s="39"/>
      <c r="E32" s="30" t="s">
        <v>152</v>
      </c>
      <c r="F32" s="96" t="s">
        <v>27</v>
      </c>
      <c r="G32" s="95" t="s">
        <v>27</v>
      </c>
      <c r="H32" s="95" t="s">
        <v>27</v>
      </c>
      <c r="I32" s="67"/>
    </row>
    <row r="33" spans="1:9" x14ac:dyDescent="0.2">
      <c r="A33" s="37"/>
      <c r="B33" s="37"/>
      <c r="C33" s="40"/>
      <c r="D33" s="39"/>
      <c r="E33" s="30"/>
      <c r="F33" s="51" t="s">
        <v>106</v>
      </c>
      <c r="G33" s="65"/>
      <c r="H33" s="66"/>
      <c r="I33" s="67"/>
    </row>
    <row r="34" spans="1:9" x14ac:dyDescent="0.2">
      <c r="A34" s="37"/>
      <c r="B34" s="37"/>
      <c r="C34" s="40"/>
      <c r="D34" s="39"/>
      <c r="E34" s="30" t="s">
        <v>99</v>
      </c>
      <c r="F34" s="68" t="s">
        <v>148</v>
      </c>
      <c r="G34" s="65"/>
      <c r="H34" s="66"/>
    </row>
    <row r="35" spans="1:9" x14ac:dyDescent="0.2">
      <c r="A35" s="37"/>
      <c r="B35" s="37"/>
      <c r="C35" s="40"/>
      <c r="D35" s="39"/>
      <c r="E35" s="30" t="s">
        <v>100</v>
      </c>
      <c r="F35" s="68" t="s">
        <v>156</v>
      </c>
      <c r="G35" s="65"/>
      <c r="H35" s="66"/>
    </row>
    <row r="36" spans="1:9" ht="25.5" x14ac:dyDescent="0.2">
      <c r="A36" s="37"/>
      <c r="B36" s="37"/>
      <c r="C36" s="40"/>
      <c r="D36" s="39"/>
      <c r="E36" s="30" t="s">
        <v>101</v>
      </c>
      <c r="F36" s="68" t="s">
        <v>182</v>
      </c>
      <c r="G36" s="65"/>
      <c r="H36" s="66"/>
    </row>
    <row r="37" spans="1:9" x14ac:dyDescent="0.2">
      <c r="A37" s="37"/>
      <c r="B37" s="37"/>
      <c r="C37" s="40"/>
      <c r="D37" s="39"/>
      <c r="E37" s="30"/>
      <c r="F37" s="69" t="s">
        <v>107</v>
      </c>
      <c r="G37" s="65"/>
      <c r="H37" s="66"/>
    </row>
    <row r="38" spans="1:9" x14ac:dyDescent="0.2">
      <c r="A38" s="37"/>
      <c r="B38" s="37"/>
      <c r="C38" s="40"/>
      <c r="D38" s="39"/>
      <c r="E38" s="30" t="s">
        <v>99</v>
      </c>
      <c r="F38" s="68" t="s">
        <v>183</v>
      </c>
      <c r="G38" s="65"/>
      <c r="H38" s="66"/>
    </row>
    <row r="39" spans="1:9" x14ac:dyDescent="0.2">
      <c r="A39" s="37"/>
      <c r="B39" s="37"/>
      <c r="C39" s="40"/>
      <c r="D39" s="39"/>
      <c r="E39" s="30" t="s">
        <v>100</v>
      </c>
      <c r="F39" s="68" t="s">
        <v>184</v>
      </c>
      <c r="G39" s="65"/>
      <c r="H39" s="66"/>
    </row>
    <row r="40" spans="1:9" ht="16.5" customHeight="1" x14ac:dyDescent="0.2">
      <c r="A40" s="37"/>
      <c r="B40" s="37"/>
      <c r="C40" s="40"/>
      <c r="D40" s="39"/>
      <c r="E40" s="30" t="s">
        <v>101</v>
      </c>
      <c r="F40" s="303" t="s">
        <v>149</v>
      </c>
      <c r="G40" s="304"/>
      <c r="H40" s="305"/>
      <c r="I40" s="67"/>
    </row>
    <row r="41" spans="1:9" ht="12.75" hidden="1" customHeight="1" x14ac:dyDescent="0.2">
      <c r="A41" s="37"/>
      <c r="B41" s="37"/>
      <c r="C41" s="40"/>
      <c r="D41" s="37"/>
      <c r="E41" s="36"/>
      <c r="F41" s="296" t="s">
        <v>106</v>
      </c>
      <c r="G41" s="297"/>
      <c r="H41" s="302"/>
    </row>
    <row r="42" spans="1:9" ht="12.75" hidden="1" customHeight="1" x14ac:dyDescent="0.2">
      <c r="A42" s="37"/>
      <c r="B42" s="37"/>
      <c r="C42" s="40"/>
      <c r="D42" s="37"/>
      <c r="E42" s="36" t="s">
        <v>99</v>
      </c>
      <c r="F42" s="299" t="s">
        <v>156</v>
      </c>
      <c r="G42" s="300"/>
      <c r="H42" s="301"/>
    </row>
    <row r="43" spans="1:9" ht="12.75" hidden="1" customHeight="1" x14ac:dyDescent="0.2">
      <c r="A43" s="37"/>
      <c r="B43" s="37"/>
      <c r="C43" s="40"/>
      <c r="D43" s="37"/>
      <c r="E43" s="36" t="s">
        <v>100</v>
      </c>
      <c r="F43" s="299" t="s">
        <v>148</v>
      </c>
      <c r="G43" s="300"/>
      <c r="H43" s="301"/>
    </row>
    <row r="44" spans="1:9" ht="12.75" hidden="1" customHeight="1" x14ac:dyDescent="0.2">
      <c r="A44" s="37"/>
      <c r="B44" s="37"/>
      <c r="C44" s="40"/>
      <c r="D44" s="37"/>
      <c r="E44" s="36" t="s">
        <v>101</v>
      </c>
      <c r="F44" s="41" t="s">
        <v>157</v>
      </c>
      <c r="G44" s="42"/>
      <c r="H44" s="43"/>
    </row>
    <row r="45" spans="1:9" ht="12.75" hidden="1" customHeight="1" x14ac:dyDescent="0.2">
      <c r="A45" s="37"/>
      <c r="B45" s="37"/>
      <c r="C45" s="40"/>
      <c r="D45" s="37"/>
      <c r="E45" s="36"/>
      <c r="F45" s="296" t="s">
        <v>107</v>
      </c>
      <c r="G45" s="297"/>
      <c r="H45" s="302"/>
    </row>
    <row r="46" spans="1:9" ht="12.75" hidden="1" customHeight="1" x14ac:dyDescent="0.2">
      <c r="A46" s="37"/>
      <c r="B46" s="37"/>
      <c r="C46" s="40"/>
      <c r="D46" s="37"/>
      <c r="E46" s="36" t="s">
        <v>99</v>
      </c>
      <c r="F46" s="299" t="s">
        <v>158</v>
      </c>
      <c r="G46" s="300"/>
      <c r="H46" s="301"/>
    </row>
    <row r="47" spans="1:9" ht="12.75" hidden="1" customHeight="1" x14ac:dyDescent="0.2">
      <c r="A47" s="37"/>
      <c r="B47" s="37"/>
      <c r="C47" s="40"/>
      <c r="D47" s="37"/>
      <c r="E47" s="45" t="s">
        <v>100</v>
      </c>
      <c r="F47" s="306" t="s">
        <v>149</v>
      </c>
      <c r="G47" s="307"/>
      <c r="H47" s="308"/>
    </row>
    <row r="48" spans="1:9" ht="12.75" hidden="1" customHeight="1" x14ac:dyDescent="0.2"/>
    <row r="49" spans="1:13" ht="12.75" hidden="1" customHeight="1" x14ac:dyDescent="0.2">
      <c r="D49" s="309" t="s">
        <v>159</v>
      </c>
      <c r="E49" s="309"/>
      <c r="F49" s="309"/>
    </row>
    <row r="50" spans="1:13" ht="12.75" hidden="1" customHeight="1" x14ac:dyDescent="0.2">
      <c r="A50" s="292" t="s">
        <v>160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</row>
    <row r="51" spans="1:13" ht="12.75" hidden="1" customHeight="1" x14ac:dyDescent="0.2">
      <c r="A51" s="292" t="s">
        <v>161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</row>
    <row r="52" spans="1:13" ht="12.75" hidden="1" customHeight="1" x14ac:dyDescent="0.2">
      <c r="A52" s="292" t="s">
        <v>162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</row>
    <row r="53" spans="1:13" ht="12.75" hidden="1" customHeight="1" x14ac:dyDescent="0.2">
      <c r="A53" s="295" t="s">
        <v>163</v>
      </c>
      <c r="B53" s="295"/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</row>
    <row r="54" spans="1:13" ht="12.75" hidden="1" customHeight="1" x14ac:dyDescent="0.2">
      <c r="A54" s="292" t="s">
        <v>164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</row>
    <row r="55" spans="1:13" ht="12.75" hidden="1" customHeight="1" x14ac:dyDescent="0.2">
      <c r="A55" s="292" t="s">
        <v>165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</row>
    <row r="56" spans="1:13" ht="12.75" hidden="1" customHeight="1" x14ac:dyDescent="0.2">
      <c r="A56" s="292" t="s">
        <v>166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</row>
    <row r="57" spans="1:13" ht="12.75" hidden="1" customHeight="1" x14ac:dyDescent="0.2">
      <c r="A57" s="292" t="s">
        <v>167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</row>
    <row r="58" spans="1:13" ht="12.75" hidden="1" customHeight="1" x14ac:dyDescent="0.2">
      <c r="A58" s="292" t="s">
        <v>168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</row>
    <row r="59" spans="1:13" ht="12.75" hidden="1" customHeight="1" x14ac:dyDescent="0.2">
      <c r="A59" s="292" t="s">
        <v>169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</row>
    <row r="60" spans="1:13" ht="12.75" hidden="1" customHeight="1" x14ac:dyDescent="0.2">
      <c r="A60" s="292" t="s">
        <v>170</v>
      </c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</row>
    <row r="61" spans="1:13" ht="12.75" hidden="1" customHeight="1" x14ac:dyDescent="0.2">
      <c r="A61" s="292" t="s">
        <v>171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</row>
    <row r="62" spans="1:13" ht="12.75" hidden="1" customHeight="1" x14ac:dyDescent="0.2">
      <c r="A62" s="292" t="s">
        <v>172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</row>
    <row r="63" spans="1:13" ht="12.75" hidden="1" customHeight="1" x14ac:dyDescent="0.2">
      <c r="A63" s="292" t="s">
        <v>173</v>
      </c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</row>
    <row r="64" spans="1:13" ht="12.75" hidden="1" customHeight="1" x14ac:dyDescent="0.2">
      <c r="A64" s="292" t="s">
        <v>174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</row>
    <row r="65" spans="1:12" ht="12.75" hidden="1" customHeight="1" x14ac:dyDescent="0.2"/>
    <row r="66" spans="1:12" ht="12.75" hidden="1" customHeight="1" x14ac:dyDescent="0.2">
      <c r="A66" s="46"/>
      <c r="B66" s="46"/>
      <c r="C66" s="47"/>
      <c r="D66" s="46"/>
      <c r="E66" s="47"/>
      <c r="F66" s="293" t="s">
        <v>175</v>
      </c>
      <c r="G66" s="293"/>
      <c r="H66" s="46"/>
      <c r="I66" s="46"/>
      <c r="J66" s="46"/>
      <c r="K66" s="46"/>
      <c r="L66" s="46"/>
    </row>
    <row r="67" spans="1:12" ht="12.75" hidden="1" customHeight="1" x14ac:dyDescent="0.2">
      <c r="A67" s="292" t="s">
        <v>176</v>
      </c>
      <c r="B67" s="292"/>
      <c r="C67" s="46"/>
      <c r="D67" s="293" t="s">
        <v>177</v>
      </c>
      <c r="E67" s="293"/>
      <c r="F67" s="294" t="s">
        <v>178</v>
      </c>
      <c r="G67" s="294"/>
      <c r="H67" s="46"/>
      <c r="I67" s="46"/>
      <c r="J67" s="292" t="s">
        <v>179</v>
      </c>
      <c r="K67" s="292"/>
      <c r="L67" s="292"/>
    </row>
    <row r="68" spans="1:12" ht="12.75" hidden="1" customHeight="1" x14ac:dyDescent="0.2">
      <c r="A68" s="292" t="s">
        <v>180</v>
      </c>
      <c r="B68" s="292"/>
      <c r="C68" s="47"/>
      <c r="D68" s="46"/>
      <c r="E68" s="47"/>
      <c r="F68" s="46"/>
      <c r="G68" s="46"/>
      <c r="H68" s="46"/>
      <c r="I68" s="46"/>
      <c r="J68" s="46"/>
      <c r="K68" s="46"/>
      <c r="L68" s="46"/>
    </row>
    <row r="69" spans="1:12" hidden="1" x14ac:dyDescent="0.2"/>
    <row r="70" spans="1:12" hidden="1" x14ac:dyDescent="0.2"/>
    <row r="71" spans="1:12" hidden="1" x14ac:dyDescent="0.2"/>
    <row r="72" spans="1:12" hidden="1" x14ac:dyDescent="0.2"/>
    <row r="73" spans="1:12" hidden="1" x14ac:dyDescent="0.2"/>
    <row r="74" spans="1:12" hidden="1" x14ac:dyDescent="0.2"/>
    <row r="75" spans="1:12" hidden="1" x14ac:dyDescent="0.2"/>
    <row r="76" spans="1:12" hidden="1" x14ac:dyDescent="0.2"/>
    <row r="77" spans="1:12" hidden="1" x14ac:dyDescent="0.2"/>
    <row r="78" spans="1:12" hidden="1" x14ac:dyDescent="0.2"/>
    <row r="79" spans="1:12" hidden="1" x14ac:dyDescent="0.2"/>
    <row r="80" spans="1:12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</sheetData>
  <mergeCells count="35">
    <mergeCell ref="B1:D1"/>
    <mergeCell ref="E1:H1"/>
    <mergeCell ref="F2:H2"/>
    <mergeCell ref="F3:H3"/>
    <mergeCell ref="F14:H14"/>
    <mergeCell ref="F26:H26"/>
    <mergeCell ref="F43:H43"/>
    <mergeCell ref="F45:H45"/>
    <mergeCell ref="A59:M59"/>
    <mergeCell ref="A60:M60"/>
    <mergeCell ref="F40:H40"/>
    <mergeCell ref="F47:H47"/>
    <mergeCell ref="D49:F49"/>
    <mergeCell ref="F46:H46"/>
    <mergeCell ref="F41:H41"/>
    <mergeCell ref="F42:H42"/>
    <mergeCell ref="A61:M61"/>
    <mergeCell ref="A62:M62"/>
    <mergeCell ref="A50:M50"/>
    <mergeCell ref="A52:M52"/>
    <mergeCell ref="A53:M53"/>
    <mergeCell ref="A58:M58"/>
    <mergeCell ref="A51:M51"/>
    <mergeCell ref="A57:M57"/>
    <mergeCell ref="A54:M54"/>
    <mergeCell ref="A55:M55"/>
    <mergeCell ref="A56:M56"/>
    <mergeCell ref="A63:M63"/>
    <mergeCell ref="A68:B68"/>
    <mergeCell ref="A64:M64"/>
    <mergeCell ref="F66:G66"/>
    <mergeCell ref="A67:B67"/>
    <mergeCell ref="D67:E67"/>
    <mergeCell ref="F67:G67"/>
    <mergeCell ref="J67:L67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A12" sqref="A12:O12"/>
    </sheetView>
  </sheetViews>
  <sheetFormatPr defaultRowHeight="12.75" x14ac:dyDescent="0.2"/>
  <sheetData>
    <row r="1" spans="1:15" ht="18.75" customHeight="1" x14ac:dyDescent="0.2">
      <c r="A1" s="20"/>
      <c r="B1" s="20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20"/>
    </row>
    <row r="2" spans="1:15" ht="105" customHeight="1" x14ac:dyDescent="0.2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</row>
    <row r="3" spans="1:15" ht="43.5" customHeight="1" x14ac:dyDescent="0.2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</row>
    <row r="4" spans="1:15" ht="13.5" customHeight="1" x14ac:dyDescent="0.2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</row>
    <row r="5" spans="1:15" ht="28.5" customHeight="1" x14ac:dyDescent="0.2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</row>
    <row r="6" spans="1:15" ht="14.25" customHeight="1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</row>
    <row r="7" spans="1:15" ht="134.25" customHeight="1" x14ac:dyDescent="0.2">
      <c r="A7" s="322"/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</row>
    <row r="8" spans="1:15" ht="29.25" customHeight="1" x14ac:dyDescent="0.2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</row>
    <row r="9" spans="1:15" ht="59.25" customHeight="1" x14ac:dyDescent="0.2">
      <c r="A9" s="320"/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</row>
    <row r="10" spans="1:15" ht="60.75" customHeight="1" x14ac:dyDescent="0.2">
      <c r="A10" s="320"/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</row>
    <row r="11" spans="1:15" ht="30.75" customHeight="1" x14ac:dyDescent="0.2">
      <c r="A11" s="320"/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</row>
    <row r="12" spans="1:15" ht="28.5" customHeight="1" x14ac:dyDescent="0.2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</row>
    <row r="13" spans="1:15" ht="30.75" customHeight="1" x14ac:dyDescent="0.2"/>
    <row r="14" spans="1:15" ht="28.5" customHeight="1" x14ac:dyDescent="0.2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</row>
    <row r="15" spans="1:15" ht="133.5" customHeight="1" x14ac:dyDescent="0.2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</row>
    <row r="16" spans="1:15" ht="15" customHeight="1" x14ac:dyDescent="0.2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</row>
    <row r="17" spans="1:15" ht="48.75" customHeight="1" x14ac:dyDescent="0.2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</row>
    <row r="18" spans="1:15" ht="29.25" customHeight="1" x14ac:dyDescent="0.2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</row>
    <row r="19" spans="1:15" ht="17.25" customHeight="1" x14ac:dyDescent="0.2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</row>
    <row r="20" spans="1:15" ht="15" x14ac:dyDescent="0.2">
      <c r="A20" s="327"/>
      <c r="B20" s="327"/>
      <c r="C20" s="32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15.75" customHeight="1" x14ac:dyDescent="0.2">
      <c r="A21" s="328"/>
      <c r="B21" s="328"/>
      <c r="C21" s="328"/>
      <c r="D21" s="328"/>
      <c r="E21" s="328"/>
      <c r="F21" s="328"/>
      <c r="G21" s="328"/>
      <c r="H21" s="48"/>
      <c r="I21" s="48"/>
      <c r="J21" s="48"/>
      <c r="K21" s="328"/>
      <c r="L21" s="328"/>
      <c r="M21" s="328"/>
      <c r="N21" s="328"/>
      <c r="O21" s="328"/>
    </row>
    <row r="22" spans="1:15" ht="14.25" customHeight="1" x14ac:dyDescent="0.2">
      <c r="A22" s="328"/>
      <c r="B22" s="328"/>
      <c r="C22" s="328"/>
      <c r="D22" s="328"/>
      <c r="E22" s="328"/>
      <c r="F22" s="328"/>
      <c r="G22" s="328"/>
      <c r="H22" s="48"/>
      <c r="I22" s="48"/>
      <c r="J22" s="48"/>
      <c r="K22" s="328"/>
      <c r="L22" s="328"/>
      <c r="M22" s="328"/>
      <c r="N22" s="328"/>
      <c r="O22" s="328"/>
    </row>
    <row r="23" spans="1:15" ht="15" customHeight="1" x14ac:dyDescent="0.2">
      <c r="A23" s="328"/>
      <c r="B23" s="328"/>
      <c r="C23" s="328"/>
      <c r="D23" s="328"/>
      <c r="E23" s="328"/>
      <c r="F23" s="328"/>
      <c r="G23" s="328"/>
      <c r="H23" s="48"/>
      <c r="I23" s="48"/>
      <c r="J23" s="48"/>
      <c r="K23" s="329"/>
      <c r="L23" s="329"/>
      <c r="M23" s="329"/>
      <c r="N23" s="329"/>
      <c r="O23" s="329"/>
    </row>
    <row r="24" spans="1:15" ht="15" customHeight="1" x14ac:dyDescent="0.2">
      <c r="A24" s="328"/>
      <c r="B24" s="328"/>
      <c r="C24" s="328"/>
      <c r="D24" s="328"/>
      <c r="E24" s="328"/>
      <c r="F24" s="328"/>
      <c r="G24" s="328"/>
      <c r="H24" s="48"/>
      <c r="I24" s="48"/>
      <c r="J24" s="48"/>
      <c r="K24" s="328"/>
      <c r="L24" s="328"/>
      <c r="M24" s="328"/>
      <c r="N24" s="328"/>
      <c r="O24" s="328"/>
    </row>
    <row r="26" spans="1:15" ht="14.25" x14ac:dyDescent="0.2">
      <c r="A26" s="326"/>
      <c r="B26" s="221"/>
      <c r="C26" s="221"/>
      <c r="D26" s="221"/>
      <c r="E26" s="221"/>
      <c r="F26" s="221"/>
      <c r="G26" s="221"/>
    </row>
  </sheetData>
  <mergeCells count="28">
    <mergeCell ref="A17:O17"/>
    <mergeCell ref="A16:O16"/>
    <mergeCell ref="A26:G26"/>
    <mergeCell ref="A20:C20"/>
    <mergeCell ref="K24:O24"/>
    <mergeCell ref="A24:G24"/>
    <mergeCell ref="K21:O21"/>
    <mergeCell ref="A21:G21"/>
    <mergeCell ref="A22:G22"/>
    <mergeCell ref="A23:G23"/>
    <mergeCell ref="K22:O22"/>
    <mergeCell ref="K23:O23"/>
    <mergeCell ref="C1:L1"/>
    <mergeCell ref="A10:O10"/>
    <mergeCell ref="A19:O19"/>
    <mergeCell ref="A12:O12"/>
    <mergeCell ref="A14:O14"/>
    <mergeCell ref="A8:O8"/>
    <mergeCell ref="A7:O7"/>
    <mergeCell ref="A5:O5"/>
    <mergeCell ref="A11:O11"/>
    <mergeCell ref="A2:O2"/>
    <mergeCell ref="A3:O3"/>
    <mergeCell ref="A4:O4"/>
    <mergeCell ref="A6:O6"/>
    <mergeCell ref="A9:O9"/>
    <mergeCell ref="A18:O18"/>
    <mergeCell ref="A15:O15"/>
  </mergeCells>
  <phoneticPr fontId="3" type="noConversion"/>
  <pageMargins left="0.70866141732283472" right="0.51181102362204722" top="0.41" bottom="0.37" header="0.31496062992125984" footer="0.31496062992125984"/>
  <pageSetup paperSize="9" scale="87" orientation="landscape" r:id="rId1"/>
  <rowBreaks count="1" manualBreakCount="1">
    <brk id="11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552450</xdr:colOff>
                <xdr:row>10</xdr:row>
                <xdr:rowOff>38100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autoPict="0" r:id="rId7">
            <anchor moveWithCells="1">
              <from>
                <xdr:col>0</xdr:col>
                <xdr:colOff>9525</xdr:colOff>
                <xdr:row>11</xdr:row>
                <xdr:rowOff>47625</xdr:rowOff>
              </from>
              <to>
                <xdr:col>16</xdr:col>
                <xdr:colOff>561975</xdr:colOff>
                <xdr:row>27</xdr:row>
                <xdr:rowOff>28575</xdr:rowOff>
              </to>
            </anchor>
          </objectPr>
        </oleObject>
      </mc:Choice>
      <mc:Fallback>
        <oleObject progId="Word.Document.12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2015-10-12T12:54:35Z</cp:lastPrinted>
  <dcterms:created xsi:type="dcterms:W3CDTF">2005-01-19T10:32:31Z</dcterms:created>
  <dcterms:modified xsi:type="dcterms:W3CDTF">2015-11-24T14:46:54Z</dcterms:modified>
</cp:coreProperties>
</file>